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OS CURSOS PRESENCIAI" sheetId="1" r:id="rId4"/>
    <sheet state="visible" name="RELATÓRIO DOS CURSOS EADAO VIVO" sheetId="2" r:id="rId5"/>
    <sheet state="hidden" name="Cópia de TOTAL INVESTIDO - CURS" sheetId="3" r:id="rId6"/>
    <sheet state="visible" name="TOTAL INVESTIDO - CURSOS PRESEN" sheetId="4" r:id="rId7"/>
    <sheet state="visible" name="RELATÓRIO FINAL" sheetId="5" r:id="rId8"/>
    <sheet state="hidden" name="RASCUNHO - RELATÓRIO FINAL" sheetId="6" r:id="rId9"/>
  </sheets>
  <definedNames>
    <definedName localSheetId="4" name="Print_Area">'RELATÓRIO FINAL'!$A$1:$M$56</definedName>
    <definedName localSheetId="2" name="Print_Area">'Cópia de TOTAL INVESTIDO - CURS'!$A$2:$M$38</definedName>
    <definedName localSheetId="5" name="Print_Area">'RASCUNHO - RELATÓRIO FINAL'!$A$1:$M$214</definedName>
    <definedName localSheetId="1" name="Print_Area">'RELATÓRIO DOS CURSOS EADAO VIVO'!$A$2:$T$27</definedName>
    <definedName localSheetId="0" name="Print_Area">'RELATÓRIO DOS CURSOS PRESENCIAI'!$A$2:$M$21</definedName>
    <definedName localSheetId="3" name="Print_Area">'TOTAL INVESTIDO - CURSOS PRESEN'!$B$2:$N$32</definedName>
  </definedNames>
  <calcPr/>
</workbook>
</file>

<file path=xl/sharedStrings.xml><?xml version="1.0" encoding="utf-8"?>
<sst xmlns="http://schemas.openxmlformats.org/spreadsheetml/2006/main" count="1252" uniqueCount="408">
  <si>
    <t xml:space="preserve">                             SECRETARIA DE ADMINISTRAÇÃO</t>
  </si>
  <si>
    <t xml:space="preserve">                              GERÊNCIA GERAL DE GESTÃO ESTRATÉGICA DE PESSOAS</t>
  </si>
  <si>
    <t>ESCOLA DE GOVERNO DA PREFEITURA DA CIDADE DO RECIFE</t>
  </si>
  <si>
    <t>RELATÓRIO DOS CURSOS PRESENCIAIS - 2025</t>
  </si>
  <si>
    <t>Relação de Cursos Presenciais  Ministrados em 2025</t>
  </si>
  <si>
    <t>CURSOS SEM AVALIAÇÃO</t>
  </si>
  <si>
    <t>PRIMEIRO TRIMESTRE</t>
  </si>
  <si>
    <t>SEGUNDO TRIMESTRE</t>
  </si>
  <si>
    <t>Programa de Desenvolvimento de Liderança - PDL (Ferramentas Gerenciais para Liderança) - Módulo 4 - Fevereiro - 4 h/a</t>
  </si>
  <si>
    <t>Excelência no Atendimento e Inclusão - Abril - 16 h/a</t>
  </si>
  <si>
    <t>Programa de Desenvolvimento de Liderança - PDL (Identidade Organizacional) - Módulo 3 - Fevereiro - 4 h/a</t>
  </si>
  <si>
    <t>Formação de Instrutores da EGPCR - Abril - 20 h/a</t>
  </si>
  <si>
    <t>Mediação de Conflitos  - Março - 20 h/a</t>
  </si>
  <si>
    <t>Primeiros Socorros - Abril - 20 h/a</t>
  </si>
  <si>
    <t>Oratória Básica Turma 1 - Março - 20 h/a</t>
  </si>
  <si>
    <t>Programa de Desenvolvimento de Liderança - PDL (Gestão do Desempenho) - Módulo 7 - Abril - 4 h/a</t>
  </si>
  <si>
    <t>Programa de Desenvolvimento de Liderança - PDL (Motivação, Engajamento e Liderança) - Módulo 5 - Março - 4 h/a</t>
  </si>
  <si>
    <t>Atendimento ao Público - Maio - 12 h/a</t>
  </si>
  <si>
    <t>Programa de Desenvolvimento de Liderança - PDL (Motivação, Engajamento e Liderança) - Módulo 6 - Março - 4 h/a</t>
  </si>
  <si>
    <t>Formação dos Novos Gestores Governamentais - Maio - 38 h/a</t>
  </si>
  <si>
    <t>Noções Básicas para Elaboração do Estudo Técnico Preliminar - Maio - 20 h/a</t>
  </si>
  <si>
    <t>Segurança do Trabalho - Riscos Ocupacionais - Junho - 20 h/a</t>
  </si>
  <si>
    <t xml:space="preserve">Desenvolvimento de Equipes - Junho - 20 h/a
</t>
  </si>
  <si>
    <t>CATEGORIAS DE AVALIAÇÃO</t>
  </si>
  <si>
    <t>COMPONENTE CURRICULAR</t>
  </si>
  <si>
    <t>INSTRUTORIA</t>
  </si>
  <si>
    <t>COORDENAÇÃO</t>
  </si>
  <si>
    <t>AUTOAVALIAÇÃO</t>
  </si>
  <si>
    <t>INFRAESTRUTURA</t>
  </si>
  <si>
    <t>MÉDIA DO CURSO</t>
  </si>
  <si>
    <t>CURSOS</t>
  </si>
  <si>
    <t>Alcance dos objetivos propostos</t>
  </si>
  <si>
    <t>Carga Horária</t>
  </si>
  <si>
    <t>Aplicabilidade no Trabalho</t>
  </si>
  <si>
    <t>Atendimento das expectativas</t>
  </si>
  <si>
    <t>Qualidade do material apresentado</t>
  </si>
  <si>
    <t>Domínio do Conteúdo</t>
  </si>
  <si>
    <t>Didática</t>
  </si>
  <si>
    <t>Competência na solução e esclarecimento de dúvidas</t>
  </si>
  <si>
    <t>Relacionamento e Interação</t>
  </si>
  <si>
    <t>Pontualidade</t>
  </si>
  <si>
    <t>Administração do Tempo</t>
  </si>
  <si>
    <t xml:space="preserve">Orientações sobre curso </t>
  </si>
  <si>
    <t>Assiduidade</t>
  </si>
  <si>
    <t>Monitoramento da frequência e horário do instrutor  e dos treinandos</t>
  </si>
  <si>
    <t>Competência na solução de problemas e esclarecimento de dúvidas relacionadas ao curso</t>
  </si>
  <si>
    <t>Absorção do conteúdo</t>
  </si>
  <si>
    <t>Participação</t>
  </si>
  <si>
    <t>Equipamentos</t>
  </si>
  <si>
    <t>Acomodação</t>
  </si>
  <si>
    <t>Local do Evento</t>
  </si>
  <si>
    <t>Fevereiro</t>
  </si>
  <si>
    <t>MARÇO</t>
  </si>
  <si>
    <t>ABRIL</t>
  </si>
  <si>
    <t>MAIO</t>
  </si>
  <si>
    <t>JUNHO</t>
  </si>
  <si>
    <t>MÉDIA POR ITEM</t>
  </si>
  <si>
    <t>MÉDIA GERAL POR CATEGORIA</t>
  </si>
  <si>
    <t>RELATÓRIO DOS CURSOS EAD/ AO VIVO - 2025</t>
  </si>
  <si>
    <t>Relação de Cursos EAD/Ao Vivo Ministrados em 2025</t>
  </si>
  <si>
    <t>Criatividade e inovação - EAD - Março - 20 h/a</t>
  </si>
  <si>
    <t>Inteligência Emocional - EAD - Abril - 20 h/a</t>
  </si>
  <si>
    <t>Gestão de Riscos - EAD - Março - 20 h/a</t>
  </si>
  <si>
    <t>Introdução à Gestão de Dados - EAD - Abril - 20 h/a</t>
  </si>
  <si>
    <t>Gestão e Fiscalização de Contratos - EAD - Março - 20 h/a</t>
  </si>
  <si>
    <t>Introdução à Inteligência Artificial - EAD - Abril -  20 h/a</t>
  </si>
  <si>
    <t>Introdução a Inteligência Artificial - EAD - Março - 20 h/a</t>
  </si>
  <si>
    <t>Introdução ao power BI - EAD - Abril - 20 h/a</t>
  </si>
  <si>
    <t>Introdução à Nova Lei de Licitações - EAD - Março - 20 h/a</t>
  </si>
  <si>
    <t>Metodologias ágeis - EAD - Abril - 20 h/a</t>
  </si>
  <si>
    <t>Introdução ao Orçamento Público - EAD - Março - 20 h/a</t>
  </si>
  <si>
    <t>Noções de Direito Administrativo - EAD - Abril - 20 h/a</t>
  </si>
  <si>
    <t>SEI no dia a dia - Ao Vivo - Março - 12 h/a</t>
  </si>
  <si>
    <t>SEI no dia a dia - Turma 2 - Ao Vivo - Abril - 12 h/a</t>
  </si>
  <si>
    <t>Comunicação Assertiva - Maio - 16 h/a</t>
  </si>
  <si>
    <t>Excel Básico - Maio - 20 h/a</t>
  </si>
  <si>
    <t>Planejamento Estratégico - Maio - 20 h/a</t>
  </si>
  <si>
    <t>SEI no dia a dia - Turma 3 - Maio - 12 h/a</t>
  </si>
  <si>
    <t>Noções Gerais sobre a Nova Lei de Licitações e Contratos Administrativos - Turma 2 - Junho - 20 h/a</t>
  </si>
  <si>
    <t xml:space="preserve">Gestão e Fiscalização de Contratos - Turma 2 - Junho - 20 h/a </t>
  </si>
  <si>
    <t xml:space="preserve">Excel Intermediário - Junho - 20 h/a </t>
  </si>
  <si>
    <t>Introdução à Inteligência Artificial - Turma 3 - Junho - 20 h/a</t>
  </si>
  <si>
    <t>SEI no dia a dia - Turma 4 -Junho - 20 h/a</t>
  </si>
  <si>
    <t>AUTOAVLIAÇÃO</t>
  </si>
  <si>
    <t>Como você avalia sua participação no curso?</t>
  </si>
  <si>
    <t>Como você avalia sua interação com os outros participantes do curso (Instrutoria, Coordenação e Colegas)?</t>
  </si>
  <si>
    <t>Como você avalia seu interesse em concluir o curso?</t>
  </si>
  <si>
    <t>Como você avalia a absorção do conteúdo?</t>
  </si>
  <si>
    <t>Qualidade do material didático utilizado.</t>
  </si>
  <si>
    <t>Clareza e competência ao responder dúvidas.</t>
  </si>
  <si>
    <t>Diversificação das atividades e recursos utilizados.</t>
  </si>
  <si>
    <t>Interação com os treinandos.</t>
  </si>
  <si>
    <t>Domínio do conteúdo.</t>
  </si>
  <si>
    <t>Resolução de problemas relacionados a utilização e acesso à plataforma.</t>
  </si>
  <si>
    <t>Interação com os treinandos referente a assuntos de competência da Coordenação.</t>
  </si>
  <si>
    <t>Contato e apoio à conclusão do curso.</t>
  </si>
  <si>
    <t>Acompanhamento das atividades.</t>
  </si>
  <si>
    <t>Duração do curso.</t>
  </si>
  <si>
    <t>Aplicabilidade no cotidiano do trabalho atual.</t>
  </si>
  <si>
    <t>Estrutura do curso e sequenciamento das atividades.</t>
  </si>
  <si>
    <t>Alcance das Expectativas.</t>
  </si>
  <si>
    <t>Atribua uma nota geral ao curso.</t>
  </si>
  <si>
    <t>Acesso à ferramenta Google Meet</t>
  </si>
  <si>
    <t xml:space="preserve">Recursos disponíveis no Google Meet </t>
  </si>
  <si>
    <t>n/a</t>
  </si>
  <si>
    <t>ABR I L</t>
  </si>
  <si>
    <t>MA I O</t>
  </si>
  <si>
    <t>SECRETARIA DE PLANEJAMENTO, GESTÃO E TRANSFORMAÇÃO DIGITAL</t>
  </si>
  <si>
    <t>GERÊNCIA GERAL DE GESTÃO DE PESSOAS</t>
  </si>
  <si>
    <t>RELATÓRIO FINANCEIROS DOS CURSOS PRESENCIAIS/EAD/AO VIVO - 2024</t>
  </si>
  <si>
    <t>Janeiro/24</t>
  </si>
  <si>
    <t>CURSO</t>
  </si>
  <si>
    <t>PARTICIPANTES</t>
  </si>
  <si>
    <t>CONCLUINTES</t>
  </si>
  <si>
    <t>EVASÃO</t>
  </si>
  <si>
    <t xml:space="preserve">CARGA HORÁRIA </t>
  </si>
  <si>
    <t>INVEST. COORDENAÇÃO</t>
  </si>
  <si>
    <t>INVEST. INSTRUTÓRIA</t>
  </si>
  <si>
    <t>INVESTIMENTO TOTAL</t>
  </si>
  <si>
    <t>Fevereiro/24</t>
  </si>
  <si>
    <t>INSTRUTÓRIA</t>
  </si>
  <si>
    <t>INVESTIMENTO</t>
  </si>
  <si>
    <t>Gestão e Mediação de Conflitos - Turma 1 - EAD</t>
  </si>
  <si>
    <t>12h</t>
  </si>
  <si>
    <t>R$ 420,00</t>
  </si>
  <si>
    <t>R$840,00</t>
  </si>
  <si>
    <t>R$ 1.260,00</t>
  </si>
  <si>
    <t>Excel básico - Turma 1 - EAD</t>
  </si>
  <si>
    <t>20h</t>
  </si>
  <si>
    <t>R$ 700,00</t>
  </si>
  <si>
    <t>R$ 1.400,00</t>
  </si>
  <si>
    <t>R$ 2.100,00</t>
  </si>
  <si>
    <t>Noções Gerais sobre a Nova Lei de Licitações e Contratos Administrativos  - Turma 1 - EAD</t>
  </si>
  <si>
    <t>Gestão de Riscos - Turma 1 - EAD</t>
  </si>
  <si>
    <t>SEI no dia a dia - Turma 1 - Online/Ao Vivo</t>
  </si>
  <si>
    <t>Ética no Serviço Público - Turma 1 - Presencial</t>
  </si>
  <si>
    <t>4h</t>
  </si>
  <si>
    <t>R$ 140,00</t>
  </si>
  <si>
    <t>R$ 280,00</t>
  </si>
  <si>
    <t>LIBRAS Básico - Turma 1 - Presencial</t>
  </si>
  <si>
    <t>Informática Básica - Turma 1 - Presencial</t>
  </si>
  <si>
    <t>TOTAL 08</t>
  </si>
  <si>
    <t>136h</t>
  </si>
  <si>
    <t>R$ 4.760,00</t>
  </si>
  <si>
    <t>R$ 9.520,00</t>
  </si>
  <si>
    <t>R$ 14.280,00</t>
  </si>
  <si>
    <t>Março/24</t>
  </si>
  <si>
    <t>SEI no dia a dia - Turma 2 - Online/Ao Vivo</t>
  </si>
  <si>
    <t>Comunicação Assertiva - Turma 1 - EAD</t>
  </si>
  <si>
    <t>Gestão de Pessoas - Turma 1 - EAD</t>
  </si>
  <si>
    <t>Excel Básico -  Turma 2 - EAD</t>
  </si>
  <si>
    <t>Metodologias Ágeis - Turma 1 - EAD</t>
  </si>
  <si>
    <t>Gestão de Projetos - Turma 1 - EAD</t>
  </si>
  <si>
    <t>Noções Gerais sobre a Nova Lei de Licitações e Contratos Administrativos  - Turma 2 - EAD</t>
  </si>
  <si>
    <t>Oratória Básica e Técnicas para Falar bem em Público - Turma 1 - EAD</t>
  </si>
  <si>
    <t>Introdução ao Orçamento Público - Turma 1 - EAD</t>
  </si>
  <si>
    <t>Primeiros Socorros  - Turma 1 - Presencial</t>
  </si>
  <si>
    <t>Comunicação e Oratória  - Turma 1 - Presencial</t>
  </si>
  <si>
    <t>SEI no dia a dia - Turma 3 - Online/Ao Vivo</t>
  </si>
  <si>
    <t>Atualização Continuada da GCMR - Turma 01 - Presencial</t>
  </si>
  <si>
    <t>56h</t>
  </si>
  <si>
    <t>R$ 1.960,00</t>
  </si>
  <si>
    <t>R$ 3.920,00</t>
  </si>
  <si>
    <t>Total 13</t>
  </si>
  <si>
    <t>280h</t>
  </si>
  <si>
    <t>R$ 9.800,00</t>
  </si>
  <si>
    <t>R$ 19.600,00</t>
  </si>
  <si>
    <t>R$29.400,00</t>
  </si>
  <si>
    <t xml:space="preserve">                           Abril/24</t>
  </si>
  <si>
    <t>Planejamento Estratégico - Turma 1 - EAD</t>
  </si>
  <si>
    <t>Excel Intermediário -  Turma 1 - EAD</t>
  </si>
  <si>
    <t>Introdução a Nova Lei de Licitações  - Turma 3 - EAD</t>
  </si>
  <si>
    <t>Desenvolvimento de Equipes - Turma 1 - EAD</t>
  </si>
  <si>
    <t>Produção de Textos Oficiais - Turma 1 - EAD</t>
  </si>
  <si>
    <t>Noções de Arquivologia - Turma 1 - EAD</t>
  </si>
  <si>
    <t>Transparência e Lei de Acesso à Informação - Turma 1 - EAD</t>
  </si>
  <si>
    <t>Liderança - Turma 1 - Presencial</t>
  </si>
  <si>
    <t>SEI no dia a dia - Turma 4 - Online/Ao Vivo</t>
  </si>
  <si>
    <t>SEI no dia a dia - Turma 5 - Online/Ao Vivo</t>
  </si>
  <si>
    <t>Atualização Continuada da GCMR - Turma 02 - Presencial</t>
  </si>
  <si>
    <t>Total 11</t>
  </si>
  <si>
    <t>248h</t>
  </si>
  <si>
    <t>R$ 8.680,00</t>
  </si>
  <si>
    <t>R$ 17.360,00</t>
  </si>
  <si>
    <t>Maio/24</t>
  </si>
  <si>
    <t>Excel Intermediário -  Turma 2 - EAD</t>
  </si>
  <si>
    <t>Google Drive - EAD</t>
  </si>
  <si>
    <t>Criatividade e Inovação - EAD</t>
  </si>
  <si>
    <t>Noções de Direito Administrativo - EAD</t>
  </si>
  <si>
    <t xml:space="preserve">Agenda Ambiental na Administração Pública - A3P - Online/Ao Vivo </t>
  </si>
  <si>
    <t>04h</t>
  </si>
  <si>
    <t>Oratória Básica e Técnicas para Falar bem em Público - Turma 2 - Presencial</t>
  </si>
  <si>
    <t>Autocuidado - Presencial</t>
  </si>
  <si>
    <t>SEI no dia a dia - Turma 6 - Online/Ao Vivo</t>
  </si>
  <si>
    <t>R$ 840,00</t>
  </si>
  <si>
    <t>Atendimento Inclusivo no Serviço Público - Presencial</t>
  </si>
  <si>
    <t>Administração do Tempo - Online/Ao Vivo</t>
  </si>
  <si>
    <t>Programa de Preparação para Aposentadoria - PPA - Presencial</t>
  </si>
  <si>
    <t>24h</t>
  </si>
  <si>
    <t>R$ 1.680,00</t>
  </si>
  <si>
    <t>R$ 2.520,00</t>
  </si>
  <si>
    <t>Atualização Continuada da GCMR - Turma 03 - Presencial</t>
  </si>
  <si>
    <t>Total 12</t>
  </si>
  <si>
    <t>281</t>
  </si>
  <si>
    <t>234</t>
  </si>
  <si>
    <t>240h</t>
  </si>
  <si>
    <t>R$ 8.400,00</t>
  </si>
  <si>
    <t>R$ 16.800,00</t>
  </si>
  <si>
    <t>R$ 25.200,00</t>
  </si>
  <si>
    <t>Junho/24</t>
  </si>
  <si>
    <t>Excel Avançado - Turma 1  - EAD</t>
  </si>
  <si>
    <t>Introdução ao Power BI - Turma 1  - EAD</t>
  </si>
  <si>
    <t>Introdução à Nova Lei de Licitações - Turma 4 - EAD</t>
  </si>
  <si>
    <t>Introdução à Modelagem de Processos com BPMN - Turma 1  - EAD</t>
  </si>
  <si>
    <t>Controle na Administração Pública - Turma 1  - EAD</t>
  </si>
  <si>
    <t>Libras Intermediário - Turma 1 - Presencial</t>
  </si>
  <si>
    <t>Primeiros Socorros - Turma 2 - Presencial</t>
  </si>
  <si>
    <t>Motivação e Competências Interpessoais - Turma 1 - Presencial</t>
  </si>
  <si>
    <t>Mulheres na Liderança - Turma 1 - Online/Ao Vivo</t>
  </si>
  <si>
    <t>02h</t>
  </si>
  <si>
    <t>R$ 70,00</t>
  </si>
  <si>
    <t>R$ 210,00</t>
  </si>
  <si>
    <t>Formação de Facilitadores - Turma 1  - EAD</t>
  </si>
  <si>
    <t>SEI no dia a dia - Turma 7 - Online/Ao Vivo</t>
  </si>
  <si>
    <t>SEI no dia a dia - Turma 8 - Online/Ao Vivo</t>
  </si>
  <si>
    <t>198h</t>
  </si>
  <si>
    <t>R$ 6.930,00</t>
  </si>
  <si>
    <t>R$ 13.860,00</t>
  </si>
  <si>
    <t>R$ 20.790,00</t>
  </si>
  <si>
    <t>Julho/24</t>
  </si>
  <si>
    <t>Introdução ao Power BI - Turma 2 - EAD</t>
  </si>
  <si>
    <t>Metodologias Ágeis - Turma 2 - EAD</t>
  </si>
  <si>
    <t>Excel Básico - Turma 3 - EAD</t>
  </si>
  <si>
    <t>Google Drive - Turma 2 - EAD</t>
  </si>
  <si>
    <t>Fluxos de Trabalho - Online/Ao Vivo</t>
  </si>
  <si>
    <t>SEI no dia a dia - Turma 9 - Online/Ao Vivo</t>
  </si>
  <si>
    <t>Ética no Serviço Público - Turma 2 - Online/Ao Vivo</t>
  </si>
  <si>
    <t>Comunicação Pública - Online/Ao Vivo</t>
  </si>
  <si>
    <t>Atualização Continuada da GCMR - Turma 04 - Presencial</t>
  </si>
  <si>
    <t>Total 09</t>
  </si>
  <si>
    <t>160/h</t>
  </si>
  <si>
    <t>R$ 5.600,00</t>
  </si>
  <si>
    <t>R$ 11.200,00</t>
  </si>
  <si>
    <t>Agosto/24</t>
  </si>
  <si>
    <t>Produção de Textos Oficiais - Turma 2 - EAD</t>
  </si>
  <si>
    <t>Gestão e Fiscalização de Contratos - EAD</t>
  </si>
  <si>
    <t>Inteligência Emocional - EAD</t>
  </si>
  <si>
    <t>Introdução à Lei Geral de Proteção de Dados - EAD</t>
  </si>
  <si>
    <t>Excel Básico - Turma 4 - EAD</t>
  </si>
  <si>
    <t>SEI no dia a dia - Turma 10 - Online/Ao Vivo</t>
  </si>
  <si>
    <t>LIBRAS Básico - Turma 2 - Presencial</t>
  </si>
  <si>
    <t>Atualização de Processos de Trabalho no Ambiente Virtual de Aprendizagem (AVA) EGPCR - Presencial</t>
  </si>
  <si>
    <t>Atualização Continuada da GCMR - Turma 05 - Presencial</t>
  </si>
  <si>
    <t>Fiscalização dos Contratos de Limpeza Urbana e do Código de Limpeza Urbana - Presencial</t>
  </si>
  <si>
    <t>Comunicação e Oratória - Turma 2 - Presencial</t>
  </si>
  <si>
    <t>SEI no dia a dia - Turma 11 - Online/Ao Vivo</t>
  </si>
  <si>
    <t>244/h</t>
  </si>
  <si>
    <t>R$ 8.540,00</t>
  </si>
  <si>
    <t>R$ 17.080,00</t>
  </si>
  <si>
    <t>R$ 25.620,00</t>
  </si>
  <si>
    <t>Setembro/24</t>
  </si>
  <si>
    <t>Introdução à Gestão de Dados - EAD</t>
  </si>
  <si>
    <t>Excel Intermediário - Turma 3 - EAD</t>
  </si>
  <si>
    <t>Comunicação Assertiva - Turma 2 - EAD</t>
  </si>
  <si>
    <t>16h</t>
  </si>
  <si>
    <t>R$ 560,00</t>
  </si>
  <si>
    <t>R$ 1.120,00</t>
  </si>
  <si>
    <t>Planejamento Estratégico - Turma 2 - EAD</t>
  </si>
  <si>
    <t>O SUAS e suas Proteções - EAD</t>
  </si>
  <si>
    <t>Transparência e Lei de Acesso à Informação - Turma 2 - EAD</t>
  </si>
  <si>
    <t>SEI no dia a dia - Turma 12 - Online/Ao Vivo</t>
  </si>
  <si>
    <t>Gestão de Pessoas - Turma 2 - Presencial</t>
  </si>
  <si>
    <t>Gestão do Tempo e Produtividade - EAD</t>
  </si>
  <si>
    <t>Oratória Básica e Técnicas para Falar bem em Público - Turma 3 - Presencial</t>
  </si>
  <si>
    <t>Liderança  - Online/Ao Vivo</t>
  </si>
  <si>
    <t>Atualização Continuada da GCMR - Turma 06 - Presencial</t>
  </si>
  <si>
    <t>Reforma Tributária e IBS - Presencial</t>
  </si>
  <si>
    <t>260h</t>
  </si>
  <si>
    <t>R$ 9.100,00</t>
  </si>
  <si>
    <t>R$ 18.200,00</t>
  </si>
  <si>
    <t>R$ 27.300,00</t>
  </si>
  <si>
    <t>Outubro/24</t>
  </si>
  <si>
    <t>Excel intermediário - Turma 3 - EAD</t>
  </si>
  <si>
    <t>Introdução ao Power BI - Turma 3 - EAD</t>
  </si>
  <si>
    <t>Mecanismos da Governança Pública - EAD</t>
  </si>
  <si>
    <t>Controle na Administração Pública - Turma 2 - EAD</t>
  </si>
  <si>
    <t>SEI no dia a dia - Turma 13 - Online/Ao Vivo</t>
  </si>
  <si>
    <t>Envelhecimento e Sociedade: Política e Legislação - Presencial</t>
  </si>
  <si>
    <t>Primeiros Socorros - Turma 3 - Presencial</t>
  </si>
  <si>
    <t>Libras Intermediário - Turma 2 - Presencial</t>
  </si>
  <si>
    <t>Atualização Continuada da GCMR - Turma 07 - Presencial</t>
  </si>
  <si>
    <t>ISSQN - Aspectos Teóricos e Práticos - Presencial</t>
  </si>
  <si>
    <t>Total 10</t>
  </si>
  <si>
    <t>220h</t>
  </si>
  <si>
    <t>R$ 7.700,00</t>
  </si>
  <si>
    <t>R$ 15.400,00</t>
  </si>
  <si>
    <t>R$ 23.100,00</t>
  </si>
  <si>
    <t>Novembro/24</t>
  </si>
  <si>
    <t>Excel Avançado - Turma 2 - EAD</t>
  </si>
  <si>
    <t>20h/a</t>
  </si>
  <si>
    <t>Gestão e Fiscalização de Contratos - Turma 2 - EAD</t>
  </si>
  <si>
    <t>Introdução à Gestão de Dados - Turma 2 - EAD</t>
  </si>
  <si>
    <t>Noções de Direito Administrativo - Turma 2 - EAD</t>
  </si>
  <si>
    <t>Captação de recursos através do Transferegov.br - EAD</t>
  </si>
  <si>
    <t>Mediação de Conflitos e Ética no Setor Público - Turma 2</t>
  </si>
  <si>
    <t>12h/a</t>
  </si>
  <si>
    <t>Enfrentamento ao Racismo no Serviço Público - Presencial</t>
  </si>
  <si>
    <t>SEI no dia a dia - Turma 14 - Online/Ao Vivo</t>
  </si>
  <si>
    <t>Programa de Desenvolvimento de Liderança - Módulos 3 e 4 - Presencial</t>
  </si>
  <si>
    <t>08h/a</t>
  </si>
  <si>
    <t>O Estatuto Nacional das microempresas (Lei 123/2006) e a nova Lei de Licitações Públicas - Presencial
(Lei 14.133/2021).</t>
  </si>
  <si>
    <t>Noções Básicas para Elaboração do Estudo Técnico Preliminar - Presencial</t>
  </si>
  <si>
    <t>Programa de Preparação para Aposentadoria - PPA - Presencial - Presencial</t>
  </si>
  <si>
    <t>24h/a</t>
  </si>
  <si>
    <t>200h/a</t>
  </si>
  <si>
    <t>R$ 7.000,00</t>
  </si>
  <si>
    <t>R$ 13.580,00</t>
  </si>
  <si>
    <t>R$ 20.580,00</t>
  </si>
  <si>
    <t>Plano de Desenvolvimento de Liderança - Módulos 5 e 6 - Presencial</t>
  </si>
  <si>
    <t>R$280,00</t>
  </si>
  <si>
    <t>Reforma Tributária e IBS - Módulo 2 - Presencial</t>
  </si>
  <si>
    <t>16h/a</t>
  </si>
  <si>
    <t>TOTAL 02</t>
  </si>
  <si>
    <t>Total Geral 114</t>
  </si>
  <si>
    <t>2.210h/a</t>
  </si>
  <si>
    <t>R$ 77.350,00</t>
  </si>
  <si>
    <t>R$ 153.720,00</t>
  </si>
  <si>
    <t>R$ 231.070,00</t>
  </si>
  <si>
    <t>SECRETARIA DE ADMINISTRAÇÃO</t>
  </si>
  <si>
    <t>GERÊNCIA GERAL DE GESTÃO ESTRATÉGICA DE PESSOAS</t>
  </si>
  <si>
    <t>RELATÓRIO FINANCEIROS DOS CURSOS PRESENCIAIS/EAD/AO VIVO - 2025</t>
  </si>
  <si>
    <t>Janeiro/25</t>
  </si>
  <si>
    <t>NÃO HOUVE MINISTRAÇÃO DE CURSO NESTE MÊS</t>
  </si>
  <si>
    <t>Fevereiro/25</t>
  </si>
  <si>
    <t>Programa de Desenvolvimento de Liderança - PDL (Identidade Organizacional) - Módulo 3 - Presencial</t>
  </si>
  <si>
    <t>04h/a</t>
  </si>
  <si>
    <t>Programa de Desenvolvimento de Liderança - PDL (Ferramentas Gerenciais para Liderança) - Módulo 4 - Presencial</t>
  </si>
  <si>
    <t>R$ 00,00</t>
  </si>
  <si>
    <t>Total: 2</t>
  </si>
  <si>
    <t>Março/25</t>
  </si>
  <si>
    <t>Introdução a Nova Lei de Licitações - Turma 1 - EAD</t>
  </si>
  <si>
    <t>Gestão e Fiscalização de Contratos - Turma 1 - EAD</t>
  </si>
  <si>
    <t>Introdução a Inteligência Artificial - Turma 1 - EAD</t>
  </si>
  <si>
    <t>Criatividade e Inovação -Turma 1 - EAD</t>
  </si>
  <si>
    <t>Mediação de Conflitos - Turma 1 - Presencial</t>
  </si>
  <si>
    <t>Oratória Básica e Técnicas para Falar bem em Público - Turma 1 - Presencial</t>
  </si>
  <si>
    <t>R$420,00</t>
  </si>
  <si>
    <t>Programa de Desenvolvimento de Liderança - PDL (Orientações Normativas e Jurídicas) - Módulo 5 - Presencial</t>
  </si>
  <si>
    <t>Programa de Desenvolvimento de Liderança - PDL (Motivação, Engajamento e Liderança) - Módulo 6 - Presencial</t>
  </si>
  <si>
    <t>180h/a</t>
  </si>
  <si>
    <t>R$ 6.300,00</t>
  </si>
  <si>
    <t>R$ 12.320,00</t>
  </si>
  <si>
    <t>R$ 18.620,00</t>
  </si>
  <si>
    <t>Abril/25</t>
  </si>
  <si>
    <t>Inteligência Emocional - Turma 1 - EAD</t>
  </si>
  <si>
    <t>Introdução a Gestão de Dados - Turma 1 - EAD</t>
  </si>
  <si>
    <t>Introdução à Inteligência Artificial  - Turma 2 - EAD</t>
  </si>
  <si>
    <t>Introdução ao Power BI - - Turma 1 - EAD</t>
  </si>
  <si>
    <t>Noções de direito Administrativo - Turma 1 - EAD</t>
  </si>
  <si>
    <t>Primeiros Socorros - Turma 1 - Presencial</t>
  </si>
  <si>
    <t>Programa de Desenvolvimento de Liderança - PDL (Gestão do Desempenho) - Módulo 7 - Presencial</t>
  </si>
  <si>
    <t>Formação de Instrutores da EGPCR - Turma 1 - Presencial</t>
  </si>
  <si>
    <t>Excelência no Atendimento e Inclusão - Turma 1 - Presencial</t>
  </si>
  <si>
    <t>192h/a</t>
  </si>
  <si>
    <t>R$ 6.720,00</t>
  </si>
  <si>
    <t>R$ 13.160,00</t>
  </si>
  <si>
    <t>R$ 19.880,00</t>
  </si>
  <si>
    <t>Maio/25</t>
  </si>
  <si>
    <t>Excel Básico - Turma 1 - EAD</t>
  </si>
  <si>
    <t>Atendimento ao Público  Turma 1 - Presencial</t>
  </si>
  <si>
    <t>Noções Básicas para Elaboração do Estudo Técnico Preliminar  Turma 1 - Presencial</t>
  </si>
  <si>
    <t>Formação de Novos Gestores Governamentais</t>
  </si>
  <si>
    <t>38h/a</t>
  </si>
  <si>
    <t>R$ 1.330,00</t>
  </si>
  <si>
    <t>R$ 2.380,00</t>
  </si>
  <si>
    <t>R$ 3.710,00</t>
  </si>
  <si>
    <t>Total 07</t>
  </si>
  <si>
    <t>138h/a</t>
  </si>
  <si>
    <t>R$ 4.830,00</t>
  </si>
  <si>
    <t>R$ 9.380,00</t>
  </si>
  <si>
    <t>R$ 14.210,00</t>
  </si>
  <si>
    <t>Junho/25</t>
  </si>
  <si>
    <t>Noções Gerais sobre a Nova Lei de Licitações e Contratos Administrativos - Turma 2 - EAD</t>
  </si>
  <si>
    <t>Excel Intermediário Turma 1 - EAD</t>
  </si>
  <si>
    <t>Introdução à Inteligência Artificial - Turma 3 - EAD</t>
  </si>
  <si>
    <t>Segurança do Trabalho - Riscos Ocupacionais Turma 1 - Presencial</t>
  </si>
  <si>
    <t>Desenvolvimento de Equipes Turma 1 - Presencial</t>
  </si>
  <si>
    <t>136h/a</t>
  </si>
  <si>
    <t>RELATÓRIO FINAL DAS AVALIAÇÕES</t>
  </si>
  <si>
    <t>ITEM AVALIADO - COMPONENTE CURRICULAR</t>
  </si>
  <si>
    <t>MODALIDADE</t>
  </si>
  <si>
    <t>NOTA</t>
  </si>
  <si>
    <t>PRESENCIAL</t>
  </si>
  <si>
    <t>EAD/AO VIVO</t>
  </si>
  <si>
    <t>ITEM AVALIADO - INSTRUTORIA</t>
  </si>
  <si>
    <t xml:space="preserve">ITEM AVALIADO - COORDENAÇÃO        </t>
  </si>
  <si>
    <t>ITEM AVALIADO - INFRAESTRUTURA</t>
  </si>
  <si>
    <t>ITEM AVALIADO - AUTOAVALIAÇÃO</t>
  </si>
  <si>
    <t>4. ÓRGÃO OU ENTIDADE</t>
  </si>
  <si>
    <t>Nº DE PARTICIPANTES</t>
  </si>
  <si>
    <t>Nº DE  CONCLUINTES</t>
  </si>
  <si>
    <t>Secretaria de Saúde</t>
  </si>
  <si>
    <t>Secretaria de Esportes da Cidade do Recife</t>
  </si>
  <si>
    <t>Controladoria Geral do Municipio</t>
  </si>
  <si>
    <t>EMLURB</t>
  </si>
  <si>
    <t>Secretaria de Desenvolvimento Social, Direitos Humanos, Juventude e Políticas sobre Drogas</t>
  </si>
  <si>
    <t>%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</si>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</sst>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[$R$ -416]#,##0.00"/>
    <numFmt numFmtId="166" formatCode="mmmm/d"/>
  </numFmts>
  <fonts count="28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b/>
      <sz val="16.0"/>
      <color rgb="FF000000"/>
      <name val="Calibri"/>
    </font>
    <font>
      <b/>
      <sz val="11.0"/>
      <color theme="1"/>
      <name val="Calibri"/>
    </font>
    <font/>
    <font>
      <b/>
      <color theme="1"/>
      <name val="Calibri"/>
      <scheme val="minor"/>
    </font>
    <font>
      <color theme="1"/>
      <name val="Calibri"/>
      <scheme val="minor"/>
    </font>
    <font>
      <color theme="1"/>
      <name val="Calibri"/>
    </font>
    <font>
      <sz val="9.0"/>
      <color theme="1"/>
      <name val="Calibri"/>
      <scheme val="minor"/>
    </font>
    <font>
      <b/>
      <color theme="1"/>
      <name val="Calibri"/>
    </font>
    <font>
      <b/>
      <color theme="1"/>
      <name val="Arial"/>
    </font>
    <font>
      <b/>
      <sz val="12.0"/>
      <color theme="1"/>
      <name val="Calibri"/>
    </font>
    <font>
      <sz val="10.0"/>
      <color theme="1"/>
      <name val="Arial"/>
    </font>
    <font>
      <color theme="1"/>
      <name val="Arial"/>
    </font>
    <font>
      <sz val="12.0"/>
      <color theme="1"/>
      <name val="Calibri"/>
    </font>
    <font>
      <sz val="11.0"/>
      <color rgb="FF333333"/>
      <name val="Calibri"/>
    </font>
    <font>
      <sz val="8.0"/>
      <color rgb="FF000000"/>
      <name val="Calibri"/>
    </font>
    <font>
      <sz val="9.0"/>
      <color rgb="FF1F1F1F"/>
      <name val="Arial"/>
    </font>
    <font>
      <b/>
      <sz val="11.0"/>
      <color theme="1"/>
      <name val="Roboto"/>
    </font>
    <font>
      <sz val="11.0"/>
      <color rgb="FF222222"/>
      <name val="Calibri"/>
    </font>
    <font>
      <sz val="12.0"/>
      <color theme="1"/>
      <name val="Arial"/>
    </font>
    <font>
      <b/>
      <sz val="11.0"/>
      <color rgb="FF1F1F1F"/>
      <name val="Roboto"/>
    </font>
    <font>
      <sz val="11.0"/>
      <color rgb="FF1F1F1F"/>
      <name val="Calibri"/>
    </font>
    <font>
      <b/>
      <sz val="9.0"/>
      <color rgb="FF1F1F1F"/>
      <name val="Arial"/>
    </font>
    <font>
      <sz val="11.0"/>
      <color theme="1"/>
      <name val="Arial"/>
    </font>
    <font>
      <b/>
      <sz val="8.0"/>
      <color rgb="FF000000"/>
      <name val="Calibri"/>
    </font>
    <font>
      <sz val="8.0"/>
      <color rgb="FF000000"/>
      <name val="Arial"/>
    </font>
  </fonts>
  <fills count="21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E6B8AF"/>
        <bgColor rgb="FFE6B8AF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8DB3E2"/>
        <bgColor rgb="FF8DB3E2"/>
      </patternFill>
    </fill>
    <fill>
      <patternFill patternType="solid">
        <fgColor rgb="FF9FC5E8"/>
        <bgColor rgb="FF9FC5E8"/>
      </patternFill>
    </fill>
    <fill>
      <patternFill patternType="solid">
        <fgColor rgb="FFDD7E6B"/>
        <bgColor rgb="FFDD7E6B"/>
      </patternFill>
    </fill>
    <fill>
      <patternFill patternType="solid">
        <fgColor rgb="FF999999"/>
        <bgColor rgb="FF999999"/>
      </patternFill>
    </fill>
    <fill>
      <patternFill patternType="solid">
        <fgColor rgb="FF548DD4"/>
        <bgColor rgb="FF548DD4"/>
      </patternFill>
    </fill>
    <fill>
      <patternFill patternType="solid">
        <fgColor rgb="FFB8CCE4"/>
        <bgColor rgb="FFB8CCE4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1" fillId="2" fontId="4" numFmtId="0" xfId="0" applyAlignment="1" applyBorder="1" applyFill="1" applyFont="1">
      <alignment horizontal="center" readingOrder="0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3" fontId="4" numFmtId="0" xfId="0" applyAlignment="1" applyFill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/>
    </xf>
    <xf borderId="4" fillId="4" fontId="4" numFmtId="0" xfId="0" applyAlignment="1" applyBorder="1" applyFill="1" applyFont="1">
      <alignment horizontal="center" readingOrder="0" shrinkToFit="0" vertical="center" wrapText="0"/>
    </xf>
    <xf borderId="0" fillId="0" fontId="6" numFmtId="0" xfId="0" applyFont="1"/>
    <xf borderId="1" fillId="4" fontId="6" numFmtId="0" xfId="0" applyAlignment="1" applyBorder="1" applyFont="1">
      <alignment horizontal="center" readingOrder="0" vertical="center"/>
    </xf>
    <xf borderId="0" fillId="3" fontId="4" numFmtId="0" xfId="0" applyAlignment="1" applyFont="1">
      <alignment shrinkToFit="0" vertical="bottom" wrapText="0"/>
    </xf>
    <xf borderId="0" fillId="3" fontId="4" numFmtId="0" xfId="0" applyAlignment="1" applyFont="1">
      <alignment horizontal="center" readingOrder="0" shrinkToFit="0" vertical="center" wrapText="0"/>
    </xf>
    <xf borderId="5" fillId="0" fontId="7" numFmtId="0" xfId="0" applyAlignment="1" applyBorder="1" applyFont="1">
      <alignment horizontal="left" readingOrder="0" shrinkToFit="0" vertical="center" wrapText="0"/>
    </xf>
    <xf borderId="4" fillId="0" fontId="8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0" fillId="3" fontId="7" numFmtId="0" xfId="0" applyAlignment="1" applyFont="1">
      <alignment shrinkToFit="0" vertical="center" wrapText="1"/>
    </xf>
    <xf borderId="6" fillId="0" fontId="7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left" readingOrder="0" shrinkToFit="0" vertical="center" wrapText="1"/>
    </xf>
    <xf borderId="0" fillId="3" fontId="9" numFmtId="0" xfId="0" applyAlignment="1" applyFont="1">
      <alignment readingOrder="0" shrinkToFit="0" vertical="center" wrapText="1"/>
    </xf>
    <xf borderId="4" fillId="5" fontId="10" numFmtId="0" xfId="0" applyAlignment="1" applyBorder="1" applyFill="1" applyFont="1">
      <alignment horizontal="center" readingOrder="0" vertical="center"/>
    </xf>
    <xf borderId="2" fillId="6" fontId="11" numFmtId="0" xfId="0" applyAlignment="1" applyBorder="1" applyFill="1" applyFont="1">
      <alignment horizontal="center"/>
    </xf>
    <xf borderId="1" fillId="7" fontId="10" numFmtId="0" xfId="0" applyAlignment="1" applyBorder="1" applyFill="1" applyFont="1">
      <alignment horizontal="center"/>
    </xf>
    <xf borderId="1" fillId="8" fontId="10" numFmtId="0" xfId="0" applyAlignment="1" applyBorder="1" applyFill="1" applyFont="1">
      <alignment horizontal="center"/>
    </xf>
    <xf borderId="1" fillId="9" fontId="10" numFmtId="0" xfId="0" applyAlignment="1" applyBorder="1" applyFill="1" applyFont="1">
      <alignment horizontal="center" readingOrder="0"/>
    </xf>
    <xf borderId="1" fillId="10" fontId="10" numFmtId="0" xfId="0" applyAlignment="1" applyBorder="1" applyFill="1" applyFont="1">
      <alignment horizontal="center"/>
    </xf>
    <xf borderId="5" fillId="11" fontId="12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7" fillId="5" fontId="10" numFmtId="0" xfId="0" applyAlignment="1" applyBorder="1" applyFont="1">
      <alignment horizontal="center" readingOrder="0" shrinkToFit="0" vertical="center" wrapText="1"/>
    </xf>
    <xf borderId="4" fillId="6" fontId="13" numFmtId="0" xfId="0" applyAlignment="1" applyBorder="1" applyFont="1">
      <alignment horizontal="center" shrinkToFit="0" vertical="center" wrapText="1"/>
    </xf>
    <xf borderId="4" fillId="7" fontId="13" numFmtId="0" xfId="0" applyAlignment="1" applyBorder="1" applyFont="1">
      <alignment horizontal="center" shrinkToFit="0" vertical="center" wrapText="1"/>
    </xf>
    <xf borderId="4" fillId="8" fontId="13" numFmtId="0" xfId="0" applyAlignment="1" applyBorder="1" applyFont="1">
      <alignment horizontal="center" shrinkToFit="0" vertical="center" wrapText="1"/>
    </xf>
    <xf borderId="4" fillId="9" fontId="14" numFmtId="0" xfId="0" applyAlignment="1" applyBorder="1" applyFont="1">
      <alignment horizontal="center" shrinkToFit="0" vertical="bottom" wrapText="1"/>
    </xf>
    <xf borderId="4" fillId="10" fontId="13" numFmtId="0" xfId="0" applyAlignment="1" applyBorder="1" applyFont="1">
      <alignment horizontal="center" shrinkToFit="0" vertical="bottom" wrapText="1"/>
    </xf>
    <xf borderId="1" fillId="10" fontId="13" numFmtId="0" xfId="0" applyAlignment="1" applyBorder="1" applyFont="1">
      <alignment horizontal="center" shrinkToFit="0" vertical="bottom" wrapText="1"/>
    </xf>
    <xf borderId="7" fillId="0" fontId="5" numFmtId="0" xfId="0" applyBorder="1" applyFont="1"/>
    <xf borderId="0" fillId="0" fontId="13" numFmtId="0" xfId="0" applyAlignment="1" applyFont="1">
      <alignment shrinkToFit="0" vertical="bottom" wrapText="1"/>
    </xf>
    <xf borderId="5" fillId="12" fontId="4" numFmtId="2" xfId="0" applyAlignment="1" applyBorder="1" applyFill="1" applyFont="1" applyNumberFormat="1">
      <alignment horizontal="left" shrinkToFit="0" vertical="center" wrapText="1"/>
    </xf>
    <xf borderId="4" fillId="12" fontId="2" numFmtId="2" xfId="0" applyAlignment="1" applyBorder="1" applyFont="1" applyNumberFormat="1">
      <alignment horizontal="left" shrinkToFit="0" vertical="center" wrapText="1"/>
    </xf>
    <xf borderId="4" fillId="0" fontId="2" numFmtId="2" xfId="0" applyAlignment="1" applyBorder="1" applyFont="1" applyNumberFormat="1">
      <alignment horizontal="center" vertical="center"/>
    </xf>
    <xf borderId="0" fillId="0" fontId="7" numFmtId="2" xfId="0" applyFont="1" applyNumberFormat="1"/>
    <xf borderId="0" fillId="0" fontId="14" numFmtId="2" xfId="0" applyAlignment="1" applyFont="1" applyNumberFormat="1">
      <alignment shrinkToFit="0" vertical="center" wrapText="1"/>
    </xf>
    <xf borderId="0" fillId="0" fontId="14" numFmtId="2" xfId="0" applyAlignment="1" applyFont="1" applyNumberFormat="1">
      <alignment vertical="bottom"/>
    </xf>
    <xf borderId="5" fillId="8" fontId="6" numFmtId="0" xfId="0" applyAlignment="1" applyBorder="1" applyFont="1">
      <alignment horizontal="center" readingOrder="0" shrinkToFit="0" vertical="center" wrapText="1"/>
    </xf>
    <xf borderId="4" fillId="8" fontId="2" numFmtId="2" xfId="0" applyAlignment="1" applyBorder="1" applyFont="1" applyNumberFormat="1">
      <alignment horizontal="left" shrinkToFit="0" vertical="center" wrapText="1"/>
    </xf>
    <xf borderId="8" fillId="0" fontId="5" numFmtId="0" xfId="0" applyBorder="1" applyFont="1"/>
    <xf borderId="5" fillId="6" fontId="4" numFmtId="2" xfId="0" applyAlignment="1" applyBorder="1" applyFont="1" applyNumberFormat="1">
      <alignment horizontal="center" readingOrder="0" shrinkToFit="0" vertical="center" wrapText="1"/>
    </xf>
    <xf borderId="4" fillId="6" fontId="2" numFmtId="2" xfId="0" applyAlignment="1" applyBorder="1" applyFont="1" applyNumberFormat="1">
      <alignment horizontal="left" shrinkToFit="0" vertical="center" wrapText="1"/>
    </xf>
    <xf borderId="0" fillId="0" fontId="2" numFmtId="4" xfId="0" applyAlignment="1" applyFont="1" applyNumberFormat="1">
      <alignment horizontal="center" vertical="center"/>
    </xf>
    <xf borderId="0" fillId="0" fontId="14" numFmtId="0" xfId="0" applyAlignment="1" applyFont="1">
      <alignment vertical="bottom"/>
    </xf>
    <xf borderId="4" fillId="6" fontId="2" numFmtId="4" xfId="0" applyAlignment="1" applyBorder="1" applyFont="1" applyNumberFormat="1">
      <alignment horizontal="left" vertical="center"/>
    </xf>
    <xf borderId="5" fillId="10" fontId="4" numFmtId="4" xfId="0" applyAlignment="1" applyBorder="1" applyFont="1" applyNumberFormat="1">
      <alignment horizontal="center" readingOrder="0" shrinkToFit="0" vertical="center" wrapText="1"/>
    </xf>
    <xf borderId="4" fillId="10" fontId="2" numFmtId="0" xfId="0" applyAlignment="1" applyBorder="1" applyFont="1">
      <alignment horizontal="left" shrinkToFit="0" vertical="center" wrapText="1"/>
    </xf>
    <xf borderId="4" fillId="10" fontId="2" numFmtId="4" xfId="0" applyAlignment="1" applyBorder="1" applyFont="1" applyNumberFormat="1">
      <alignment horizontal="left" vertical="center"/>
    </xf>
    <xf borderId="4" fillId="10" fontId="2" numFmtId="164" xfId="0" applyAlignment="1" applyBorder="1" applyFont="1" applyNumberFormat="1">
      <alignment horizontal="left" shrinkToFit="0" vertical="center" wrapText="1"/>
    </xf>
    <xf borderId="4" fillId="10" fontId="2" numFmtId="164" xfId="0" applyAlignment="1" applyBorder="1" applyFont="1" applyNumberFormat="1">
      <alignment horizontal="left" vertical="center"/>
    </xf>
    <xf borderId="4" fillId="10" fontId="2" numFmtId="0" xfId="0" applyAlignment="1" applyBorder="1" applyFont="1">
      <alignment horizontal="left" vertical="center"/>
    </xf>
    <xf borderId="5" fillId="5" fontId="4" numFmtId="4" xfId="0" applyAlignment="1" applyBorder="1" applyFont="1" applyNumberFormat="1">
      <alignment horizontal="center" readingOrder="0" shrinkToFit="0" vertical="center" wrapText="1"/>
    </xf>
    <xf borderId="4" fillId="5" fontId="2" numFmtId="0" xfId="0" applyAlignment="1" applyBorder="1" applyFont="1">
      <alignment horizontal="left" shrinkToFit="0" vertical="center" wrapText="1"/>
    </xf>
    <xf borderId="4" fillId="11" fontId="11" numFmtId="0" xfId="0" applyAlignment="1" applyBorder="1" applyFont="1">
      <alignment horizontal="center" readingOrder="0" vertical="center"/>
    </xf>
    <xf borderId="4" fillId="0" fontId="2" numFmtId="2" xfId="0" applyAlignment="1" applyBorder="1" applyFont="1" applyNumberFormat="1">
      <alignment horizontal="center"/>
    </xf>
    <xf borderId="5" fillId="0" fontId="2" numFmtId="2" xfId="0" applyAlignment="1" applyBorder="1" applyFont="1" applyNumberFormat="1">
      <alignment horizontal="center" vertical="center"/>
    </xf>
    <xf borderId="1" fillId="0" fontId="2" numFmtId="2" xfId="0" applyAlignment="1" applyBorder="1" applyFont="1" applyNumberForma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readingOrder="0" shrinkToFit="0" vertical="bottom" wrapText="0"/>
    </xf>
    <xf borderId="7" fillId="4" fontId="4" numFmtId="0" xfId="0" applyAlignment="1" applyBorder="1" applyFont="1">
      <alignment horizontal="center" readingOrder="0" shrinkToFit="0" vertical="bottom" wrapText="0"/>
    </xf>
    <xf borderId="9" fillId="4" fontId="6" numFmtId="0" xfId="0" applyAlignment="1" applyBorder="1" applyFont="1">
      <alignment horizontal="center" readingOrder="0"/>
    </xf>
    <xf borderId="10" fillId="0" fontId="5" numFmtId="0" xfId="0" applyBorder="1" applyFont="1"/>
    <xf borderId="11" fillId="0" fontId="5" numFmtId="0" xfId="0" applyBorder="1" applyFont="1"/>
    <xf borderId="0" fillId="0" fontId="7" numFmtId="0" xfId="0" applyAlignment="1" applyFont="1">
      <alignment vertical="center"/>
    </xf>
    <xf borderId="4" fillId="0" fontId="2" numFmtId="0" xfId="0" applyAlignment="1" applyBorder="1" applyFont="1">
      <alignment shrinkToFit="0" wrapText="1"/>
    </xf>
    <xf borderId="1" fillId="0" fontId="8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0" fillId="0" fontId="8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2" numFmtId="0" xfId="0" applyAlignment="1" applyFont="1">
      <alignment horizontal="center" readingOrder="0" shrinkToFit="0" vertical="bottom" wrapText="1"/>
    </xf>
    <xf borderId="4" fillId="5" fontId="12" numFmtId="0" xfId="0" applyAlignment="1" applyBorder="1" applyFont="1">
      <alignment horizontal="center" readingOrder="0" vertical="center"/>
    </xf>
    <xf borderId="1" fillId="13" fontId="12" numFmtId="0" xfId="0" applyAlignment="1" applyBorder="1" applyFill="1" applyFont="1">
      <alignment horizontal="center" readingOrder="0" vertical="bottom"/>
    </xf>
    <xf borderId="1" fillId="7" fontId="12" numFmtId="0" xfId="0" applyAlignment="1" applyBorder="1" applyFont="1">
      <alignment horizontal="center" vertical="bottom"/>
    </xf>
    <xf borderId="1" fillId="14" fontId="12" numFmtId="0" xfId="0" applyAlignment="1" applyBorder="1" applyFill="1" applyFont="1">
      <alignment horizontal="center" vertical="bottom"/>
    </xf>
    <xf borderId="2" fillId="6" fontId="12" numFmtId="0" xfId="0" applyAlignment="1" applyBorder="1" applyFont="1">
      <alignment horizontal="center"/>
    </xf>
    <xf borderId="1" fillId="10" fontId="12" numFmtId="0" xfId="0" applyAlignment="1" applyBorder="1" applyFont="1">
      <alignment horizontal="center"/>
    </xf>
    <xf borderId="7" fillId="5" fontId="12" numFmtId="0" xfId="0" applyAlignment="1" applyBorder="1" applyFont="1">
      <alignment horizontal="center" readingOrder="0" shrinkToFit="0" vertical="center" wrapText="1"/>
    </xf>
    <xf borderId="4" fillId="13" fontId="14" numFmtId="0" xfId="0" applyAlignment="1" applyBorder="1" applyFont="1">
      <alignment shrinkToFit="0" vertical="bottom" wrapText="1"/>
    </xf>
    <xf borderId="4" fillId="7" fontId="15" numFmtId="0" xfId="0" applyAlignment="1" applyBorder="1" applyFont="1">
      <alignment shrinkToFit="0" wrapText="1"/>
    </xf>
    <xf borderId="4" fillId="14" fontId="15" numFmtId="0" xfId="0" applyAlignment="1" applyBorder="1" applyFont="1">
      <alignment shrinkToFit="0" wrapText="1"/>
    </xf>
    <xf borderId="4" fillId="14" fontId="15" numFmtId="0" xfId="0" applyAlignment="1" applyBorder="1" applyFont="1">
      <alignment shrinkToFit="0" vertical="center" wrapText="1"/>
    </xf>
    <xf borderId="4" fillId="6" fontId="15" numFmtId="0" xfId="0" applyAlignment="1" applyBorder="1" applyFont="1">
      <alignment horizontal="left" shrinkToFit="0" vertical="center" wrapText="1"/>
    </xf>
    <xf borderId="4" fillId="10" fontId="15" numFmtId="0" xfId="0" applyAlignment="1" applyBorder="1" applyFont="1">
      <alignment horizontal="left" shrinkToFit="0" vertical="center" wrapText="1"/>
    </xf>
    <xf borderId="4" fillId="8" fontId="15" numFmtId="0" xfId="0" applyAlignment="1" applyBorder="1" applyFont="1">
      <alignment horizontal="left" readingOrder="0" shrinkToFit="0" vertical="center" wrapText="1"/>
    </xf>
    <xf borderId="4" fillId="8" fontId="2" numFmtId="2" xfId="0" applyAlignment="1" applyBorder="1" applyFont="1" applyNumberFormat="1">
      <alignment horizontal="left" vertical="center"/>
    </xf>
    <xf borderId="4" fillId="8" fontId="2" numFmtId="2" xfId="0" applyAlignment="1" applyBorder="1" applyFont="1" applyNumberFormat="1">
      <alignment horizontal="left" vertical="center"/>
    </xf>
    <xf borderId="4" fillId="5" fontId="8" numFmtId="2" xfId="0" applyAlignment="1" applyBorder="1" applyFont="1" applyNumberFormat="1">
      <alignment horizontal="center" vertical="center"/>
    </xf>
    <xf borderId="0" fillId="0" fontId="14" numFmtId="0" xfId="0" applyAlignment="1" applyFont="1">
      <alignment shrinkToFit="0" vertical="center" wrapText="1"/>
    </xf>
    <xf borderId="4" fillId="8" fontId="2" numFmtId="1" xfId="0" applyAlignment="1" applyBorder="1" applyFont="1" applyNumberFormat="1">
      <alignment horizontal="left" vertical="center"/>
    </xf>
    <xf borderId="0" fillId="0" fontId="14" numFmtId="0" xfId="0" applyAlignment="1" applyFont="1">
      <alignment vertical="center"/>
    </xf>
    <xf borderId="0" fillId="0" fontId="14" numFmtId="0" xfId="0" applyAlignment="1" applyFont="1">
      <alignment shrinkToFit="0" vertical="center" wrapText="0"/>
    </xf>
    <xf borderId="4" fillId="8" fontId="16" numFmtId="1" xfId="0" applyAlignment="1" applyBorder="1" applyFont="1" applyNumberFormat="1">
      <alignment horizontal="left" shrinkToFit="0" vertical="center" wrapText="1"/>
    </xf>
    <xf borderId="5" fillId="6" fontId="6" numFmtId="0" xfId="0" applyAlignment="1" applyBorder="1" applyFont="1">
      <alignment horizontal="center" readingOrder="0" shrinkToFit="0" vertical="center" wrapText="1"/>
    </xf>
    <xf borderId="4" fillId="6" fontId="15" numFmtId="0" xfId="0" applyAlignment="1" applyBorder="1" applyFont="1">
      <alignment horizontal="left" readingOrder="0" shrinkToFit="0" vertical="center" wrapText="1"/>
    </xf>
    <xf borderId="4" fillId="6" fontId="2" numFmtId="1" xfId="0" applyAlignment="1" applyBorder="1" applyFont="1" applyNumberFormat="1">
      <alignment horizontal="left" vertical="center"/>
    </xf>
    <xf borderId="0" fillId="6" fontId="2" numFmtId="1" xfId="0" applyAlignment="1" applyFont="1" applyNumberFormat="1">
      <alignment horizontal="left" vertical="center"/>
    </xf>
    <xf borderId="5" fillId="6" fontId="2" numFmtId="1" xfId="0" applyAlignment="1" applyBorder="1" applyFont="1" applyNumberFormat="1">
      <alignment horizontal="left" vertical="center"/>
    </xf>
    <xf borderId="12" fillId="6" fontId="2" numFmtId="1" xfId="0" applyAlignment="1" applyBorder="1" applyFont="1" applyNumberFormat="1">
      <alignment horizontal="left" vertical="center"/>
    </xf>
    <xf borderId="4" fillId="6" fontId="2" numFmtId="2" xfId="0" applyAlignment="1" applyBorder="1" applyFont="1" applyNumberFormat="1">
      <alignment horizontal="left" readingOrder="0" vertical="center"/>
    </xf>
    <xf borderId="4" fillId="6" fontId="2" numFmtId="2" xfId="0" applyAlignment="1" applyBorder="1" applyFont="1" applyNumberFormat="1">
      <alignment horizontal="left" vertical="center"/>
    </xf>
    <xf borderId="0" fillId="0" fontId="14" numFmtId="0" xfId="0" applyAlignment="1" applyFont="1">
      <alignment shrinkToFit="0" vertical="bottom" wrapText="0"/>
    </xf>
    <xf borderId="4" fillId="6" fontId="16" numFmtId="2" xfId="0" applyAlignment="1" applyBorder="1" applyFont="1" applyNumberFormat="1">
      <alignment horizontal="left" shrinkToFit="0" vertical="center" wrapText="1"/>
    </xf>
    <xf borderId="5" fillId="10" fontId="6" numFmtId="0" xfId="0" applyAlignment="1" applyBorder="1" applyFont="1">
      <alignment horizontal="center" readingOrder="0" shrinkToFit="0" vertical="center" wrapText="1"/>
    </xf>
    <xf borderId="4" fillId="10" fontId="15" numFmtId="0" xfId="0" applyAlignment="1" applyBorder="1" applyFont="1">
      <alignment horizontal="left" readingOrder="0" shrinkToFit="0" vertical="center" wrapText="1"/>
    </xf>
    <xf borderId="4" fillId="10" fontId="2" numFmtId="1" xfId="0" applyAlignment="1" applyBorder="1" applyFont="1" applyNumberFormat="1">
      <alignment horizontal="left" vertical="center"/>
    </xf>
    <xf borderId="4" fillId="10" fontId="2" numFmtId="2" xfId="0" applyAlignment="1" applyBorder="1" applyFont="1" applyNumberFormat="1">
      <alignment horizontal="left" readingOrder="0" vertical="center"/>
    </xf>
    <xf borderId="4" fillId="10" fontId="2" numFmtId="2" xfId="0" applyAlignment="1" applyBorder="1" applyFont="1" applyNumberFormat="1">
      <alignment horizontal="left" vertical="center"/>
    </xf>
    <xf borderId="4" fillId="10" fontId="16" numFmtId="2" xfId="0" applyAlignment="1" applyBorder="1" applyFont="1" applyNumberFormat="1">
      <alignment horizontal="left" shrinkToFit="0" vertical="center" wrapText="1"/>
    </xf>
    <xf borderId="0" fillId="5" fontId="6" numFmtId="0" xfId="0" applyAlignment="1" applyFont="1">
      <alignment readingOrder="0" shrinkToFit="0" vertical="center" wrapText="1"/>
    </xf>
    <xf borderId="4" fillId="5" fontId="15" numFmtId="0" xfId="0" applyAlignment="1" applyBorder="1" applyFont="1">
      <alignment horizontal="left" readingOrder="0" shrinkToFit="0" vertical="center" wrapText="1"/>
    </xf>
    <xf borderId="4" fillId="5" fontId="2" numFmtId="2" xfId="0" applyAlignment="1" applyBorder="1" applyFont="1" applyNumberFormat="1">
      <alignment horizontal="left" vertical="center"/>
    </xf>
    <xf borderId="0" fillId="3" fontId="7" numFmtId="0" xfId="0" applyFont="1"/>
    <xf borderId="0" fillId="3" fontId="14" numFmtId="0" xfId="0" applyAlignment="1" applyFont="1">
      <alignment vertical="bottom"/>
    </xf>
    <xf borderId="0" fillId="3" fontId="8" numFmtId="0" xfId="0" applyFont="1"/>
    <xf borderId="4" fillId="5" fontId="2" numFmtId="2" xfId="0" applyAlignment="1" applyBorder="1" applyFont="1" applyNumberFormat="1">
      <alignment horizontal="left" readingOrder="0" vertical="center"/>
    </xf>
    <xf borderId="4" fillId="5" fontId="2" numFmtId="1" xfId="0" applyAlignment="1" applyBorder="1" applyFont="1" applyNumberFormat="1">
      <alignment horizontal="left" vertical="center"/>
    </xf>
    <xf borderId="4" fillId="11" fontId="12" numFmtId="0" xfId="0" applyAlignment="1" applyBorder="1" applyFont="1">
      <alignment horizontal="center" readingOrder="0" vertical="center"/>
    </xf>
    <xf borderId="4" fillId="0" fontId="2" numFmtId="2" xfId="0" applyAlignment="1" applyBorder="1" applyFont="1" applyNumberFormat="1">
      <alignment horizontal="center" vertical="center"/>
    </xf>
    <xf borderId="5" fillId="0" fontId="8" numFmtId="2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shrinkToFit="0" vertical="bottom" wrapText="1"/>
    </xf>
    <xf borderId="0" fillId="0" fontId="17" numFmtId="0" xfId="0" applyAlignment="1" applyFont="1">
      <alignment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1" fillId="15" fontId="4" numFmtId="49" xfId="0" applyAlignment="1" applyBorder="1" applyFill="1" applyFont="1" applyNumberFormat="1">
      <alignment horizontal="center" vertical="bottom"/>
    </xf>
    <xf borderId="0" fillId="0" fontId="4" numFmtId="0" xfId="0" applyAlignment="1" applyFont="1">
      <alignment horizontal="center" readingOrder="0" shrinkToFit="0" vertical="center" wrapText="0"/>
    </xf>
    <xf borderId="0" fillId="0" fontId="8" numFmtId="0" xfId="0" applyAlignment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5" fillId="3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1" fillId="15" fontId="2" numFmtId="49" xfId="0" applyAlignment="1" applyBorder="1" applyFont="1" applyNumberFormat="1">
      <alignment horizontal="center" vertical="bottom"/>
    </xf>
    <xf borderId="4" fillId="15" fontId="2" numFmtId="0" xfId="0" applyAlignment="1" applyBorder="1" applyFont="1">
      <alignment vertical="bottom"/>
    </xf>
    <xf borderId="4" fillId="15" fontId="2" numFmtId="0" xfId="0" applyAlignment="1" applyBorder="1" applyFont="1">
      <alignment vertical="bottom"/>
    </xf>
    <xf borderId="4" fillId="0" fontId="2" numFmtId="49" xfId="0" applyAlignment="1" applyBorder="1" applyFont="1" applyNumberFormat="1">
      <alignment vertical="bottom"/>
    </xf>
    <xf borderId="4" fillId="3" fontId="18" numFmtId="49" xfId="0" applyAlignment="1" applyBorder="1" applyFont="1" applyNumberFormat="1">
      <alignment horizontal="center" vertical="bottom"/>
    </xf>
    <xf borderId="4" fillId="0" fontId="2" numFmtId="49" xfId="0" applyAlignment="1" applyBorder="1" applyFont="1" applyNumberFormat="1">
      <alignment horizontal="center" vertical="bottom"/>
    </xf>
    <xf borderId="4" fillId="3" fontId="2" numFmtId="0" xfId="0" applyAlignment="1" applyBorder="1" applyFont="1">
      <alignment vertical="bottom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vertical="bottom"/>
    </xf>
    <xf borderId="0" fillId="0" fontId="7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0"/>
    </xf>
    <xf borderId="4" fillId="3" fontId="4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0" fillId="0" fontId="7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vertical="bottom" wrapText="0"/>
    </xf>
    <xf borderId="4" fillId="15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4" fillId="0" fontId="2" numFmtId="0" xfId="0" applyAlignment="1" applyBorder="1" applyFont="1">
      <alignment shrinkToFit="0" vertical="bottom" wrapText="1"/>
    </xf>
    <xf borderId="4" fillId="0" fontId="2" numFmtId="165" xfId="0" applyAlignment="1" applyBorder="1" applyFont="1" applyNumberFormat="1">
      <alignment horizontal="center" vertical="bottom"/>
    </xf>
    <xf borderId="0" fillId="3" fontId="19" numFmtId="0" xfId="0" applyAlignment="1" applyFont="1">
      <alignment vertical="bottom"/>
    </xf>
    <xf borderId="4" fillId="0" fontId="4" numFmtId="165" xfId="0" applyAlignment="1" applyBorder="1" applyFont="1" applyNumberFormat="1">
      <alignment horizontal="center" vertical="bottom"/>
    </xf>
    <xf borderId="4" fillId="15" fontId="2" numFmtId="49" xfId="0" applyAlignment="1" applyBorder="1" applyFont="1" applyNumberFormat="1">
      <alignment horizontal="center" vertical="bottom"/>
    </xf>
    <xf borderId="4" fillId="15" fontId="2" numFmtId="165" xfId="0" applyAlignment="1" applyBorder="1" applyFont="1" applyNumberFormat="1">
      <alignment vertical="bottom"/>
    </xf>
    <xf borderId="4" fillId="0" fontId="20" numFmtId="0" xfId="0" applyAlignment="1" applyBorder="1" applyFont="1">
      <alignment vertical="bottom"/>
    </xf>
    <xf borderId="4" fillId="3" fontId="2" numFmtId="0" xfId="0" applyAlignment="1" applyBorder="1" applyFont="1">
      <alignment horizontal="center" vertical="bottom"/>
    </xf>
    <xf borderId="4" fillId="3" fontId="4" numFmtId="49" xfId="0" applyAlignment="1" applyBorder="1" applyFont="1" applyNumberFormat="1">
      <alignment horizontal="center" vertical="bottom"/>
    </xf>
    <xf borderId="4" fillId="3" fontId="4" numFmtId="0" xfId="0" applyAlignment="1" applyBorder="1" applyFont="1">
      <alignment horizontal="center" vertical="bottom"/>
    </xf>
    <xf borderId="0" fillId="0" fontId="10" numFmtId="0" xfId="0" applyAlignment="1" applyFont="1">
      <alignment horizontal="center" readingOrder="0" vertical="center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center" readingOrder="0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bottom" wrapText="1"/>
    </xf>
    <xf borderId="4" fillId="0" fontId="2" numFmtId="164" xfId="0" applyAlignment="1" applyBorder="1" applyFont="1" applyNumberFormat="1">
      <alignment horizontal="center" vertical="bottom"/>
    </xf>
    <xf borderId="0" fillId="0" fontId="21" numFmtId="164" xfId="0" applyAlignment="1" applyFont="1" applyNumberFormat="1">
      <alignment horizontal="right" vertical="center"/>
    </xf>
    <xf borderId="0" fillId="0" fontId="2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8" numFmtId="0" xfId="0" applyAlignment="1" applyFont="1">
      <alignment vertical="center"/>
    </xf>
    <xf borderId="0" fillId="0" fontId="2" numFmtId="0" xfId="0" applyAlignment="1" applyFont="1">
      <alignment horizontal="left" readingOrder="0" shrinkToFit="0" wrapText="1"/>
    </xf>
    <xf borderId="0" fillId="0" fontId="21" numFmtId="164" xfId="0" applyAlignment="1" applyFont="1" applyNumberFormat="1">
      <alignment horizontal="right" readingOrder="0" vertical="bottom"/>
    </xf>
    <xf borderId="0" fillId="0" fontId="21" numFmtId="0" xfId="0" applyAlignment="1" applyFont="1">
      <alignment horizontal="right" readingOrder="0" vertical="bottom"/>
    </xf>
    <xf borderId="0" fillId="0" fontId="15" numFmtId="0" xfId="0" applyAlignment="1" applyFont="1">
      <alignment horizontal="right" readingOrder="0"/>
    </xf>
    <xf borderId="0" fillId="0" fontId="21" numFmtId="0" xfId="0" applyAlignment="1" applyFont="1">
      <alignment horizontal="right" readingOrder="0"/>
    </xf>
    <xf borderId="0" fillId="0" fontId="2" numFmtId="0" xfId="0" applyAlignment="1" applyFont="1">
      <alignment horizontal="left" shrinkToFit="0" wrapText="1"/>
    </xf>
    <xf borderId="0" fillId="0" fontId="21" numFmtId="0" xfId="0" applyAlignment="1" applyFont="1">
      <alignment horizontal="right"/>
    </xf>
    <xf borderId="0" fillId="0" fontId="15" numFmtId="0" xfId="0" applyAlignment="1" applyFont="1">
      <alignment horizontal="right"/>
    </xf>
    <xf borderId="4" fillId="0" fontId="4" numFmtId="0" xfId="0" applyAlignment="1" applyBorder="1" applyFont="1">
      <alignment horizontal="center" vertical="bottom"/>
    </xf>
    <xf borderId="4" fillId="3" fontId="20" numFmtId="0" xfId="0" applyAlignment="1" applyBorder="1" applyFont="1">
      <alignment vertical="bottom"/>
    </xf>
    <xf borderId="0" fillId="3" fontId="22" numFmtId="0" xfId="0" applyAlignment="1" applyFont="1">
      <alignment vertical="bottom"/>
    </xf>
    <xf borderId="4" fillId="0" fontId="15" numFmtId="0" xfId="0" applyAlignment="1" applyBorder="1" applyFont="1">
      <alignment horizontal="center" vertical="bottom"/>
    </xf>
    <xf borderId="4" fillId="3" fontId="23" numFmtId="0" xfId="0" applyAlignment="1" applyBorder="1" applyFont="1">
      <alignment vertical="bottom"/>
    </xf>
    <xf borderId="4" fillId="3" fontId="22" numFmtId="49" xfId="0" applyAlignment="1" applyBorder="1" applyFont="1" applyNumberFormat="1">
      <alignment vertical="bottom"/>
    </xf>
    <xf borderId="4" fillId="0" fontId="2" numFmtId="3" xfId="0" applyAlignment="1" applyBorder="1" applyFont="1" applyNumberFormat="1">
      <alignment horizontal="center" vertical="bottom"/>
    </xf>
    <xf borderId="13" fillId="3" fontId="2" numFmtId="0" xfId="0" applyAlignment="1" applyBorder="1" applyFont="1">
      <alignment vertical="bottom"/>
    </xf>
    <xf borderId="5" fillId="0" fontId="2" numFmtId="3" xfId="0" applyAlignment="1" applyBorder="1" applyFont="1" applyNumberFormat="1">
      <alignment horizontal="center" vertical="bottom"/>
    </xf>
    <xf borderId="4" fillId="3" fontId="2" numFmtId="0" xfId="0" applyAlignment="1" applyBorder="1" applyFont="1">
      <alignment shrinkToFit="0" vertical="bottom" wrapText="1"/>
    </xf>
    <xf borderId="0" fillId="0" fontId="11" numFmtId="0" xfId="0" applyAlignment="1" applyFont="1">
      <alignment horizontal="center" readingOrder="0" vertical="center"/>
    </xf>
    <xf borderId="4" fillId="0" fontId="23" numFmtId="0" xfId="0" applyAlignment="1" applyBorder="1" applyFont="1">
      <alignment shrinkToFit="0" vertical="bottom" wrapText="1"/>
    </xf>
    <xf borderId="0" fillId="0" fontId="15" numFmtId="164" xfId="0" applyAlignment="1" applyFont="1" applyNumberFormat="1">
      <alignment horizontal="right"/>
    </xf>
    <xf borderId="14" fillId="0" fontId="11" numFmtId="0" xfId="0" applyAlignment="1" applyBorder="1" applyFont="1">
      <alignment horizontal="center" readingOrder="0" vertical="center"/>
    </xf>
    <xf borderId="10" fillId="0" fontId="15" numFmtId="164" xfId="0" applyAlignment="1" applyBorder="1" applyFont="1" applyNumberFormat="1">
      <alignment horizontal="center" vertical="center"/>
    </xf>
    <xf borderId="11" fillId="0" fontId="15" numFmtId="164" xfId="0" applyAlignment="1" applyBorder="1" applyFont="1" applyNumberFormat="1">
      <alignment horizontal="center" vertical="center"/>
    </xf>
    <xf borderId="9" fillId="0" fontId="15" numFmtId="164" xfId="0" applyAlignment="1" applyBorder="1" applyFont="1" applyNumberFormat="1">
      <alignment horizontal="center" vertical="center"/>
    </xf>
    <xf borderId="4" fillId="3" fontId="23" numFmtId="0" xfId="0" applyAlignment="1" applyBorder="1" applyFont="1">
      <alignment shrinkToFit="0" vertical="bottom" wrapText="1"/>
    </xf>
    <xf borderId="4" fillId="0" fontId="12" numFmtId="3" xfId="0" applyAlignment="1" applyBorder="1" applyFont="1" applyNumberFormat="1">
      <alignment horizontal="center" vertical="bottom"/>
    </xf>
    <xf borderId="4" fillId="0" fontId="12" numFmtId="0" xfId="0" applyAlignment="1" applyBorder="1" applyFont="1">
      <alignment horizontal="center" vertical="bottom"/>
    </xf>
    <xf borderId="4" fillId="16" fontId="4" numFmtId="166" xfId="0" applyAlignment="1" applyBorder="1" applyFill="1" applyFont="1" applyNumberFormat="1">
      <alignment horizontal="center" vertical="bottom"/>
    </xf>
    <xf borderId="4" fillId="16" fontId="2" numFmtId="3" xfId="0" applyAlignment="1" applyBorder="1" applyFont="1" applyNumberFormat="1">
      <alignment vertical="bottom"/>
    </xf>
    <xf borderId="4" fillId="16" fontId="2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4" numFmtId="3" xfId="0" applyAlignment="1" applyBorder="1" applyFont="1" applyNumberFormat="1">
      <alignment horizontal="center" vertical="bottom"/>
    </xf>
    <xf borderId="4" fillId="3" fontId="22" numFmtId="49" xfId="0" applyAlignment="1" applyBorder="1" applyFont="1" applyNumberFormat="1">
      <alignment horizontal="center" shrinkToFit="0" vertical="bottom" wrapText="1"/>
    </xf>
    <xf borderId="0" fillId="0" fontId="7" numFmtId="0" xfId="0" applyAlignment="1" applyFont="1">
      <alignment shrinkToFit="0" wrapText="1"/>
    </xf>
    <xf borderId="0" fillId="0" fontId="1" numFmtId="0" xfId="0" applyAlignment="1" applyFont="1">
      <alignment horizontal="center" readingOrder="0" shrinkToFit="0" vertical="bottom" wrapText="1"/>
    </xf>
    <xf borderId="0" fillId="0" fontId="4" numFmtId="49" xfId="0" applyAlignment="1" applyFont="1" applyNumberFormat="1">
      <alignment horizontal="center" shrinkToFit="0" vertical="center" wrapText="1"/>
    </xf>
    <xf borderId="1" fillId="15" fontId="4" numFmtId="49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13" fontId="4" numFmtId="0" xfId="0" applyAlignment="1" applyBorder="1" applyFont="1">
      <alignment horizontal="center" shrinkToFit="0" vertical="center" wrapText="1"/>
    </xf>
    <xf borderId="4" fillId="13" fontId="4" numFmtId="0" xfId="0" applyAlignment="1" applyBorder="1" applyFont="1">
      <alignment horizontal="center" vertical="center"/>
    </xf>
    <xf borderId="4" fillId="13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5" fillId="17" fontId="4" numFmtId="0" xfId="0" applyAlignment="1" applyBorder="1" applyFill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readingOrder="0" vertical="bottom"/>
    </xf>
    <xf borderId="9" fillId="12" fontId="4" numFmtId="49" xfId="0" applyAlignment="1" applyBorder="1" applyFont="1" applyNumberFormat="1">
      <alignment horizontal="center" readingOrder="0" shrinkToFit="0" vertical="center" wrapText="1"/>
    </xf>
    <xf borderId="4" fillId="13" fontId="24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  <xf borderId="4" fillId="3" fontId="2" numFmtId="0" xfId="0" applyAlignment="1" applyBorder="1" applyFont="1">
      <alignment horizontal="left" shrinkToFit="0" vertical="center" wrapText="1"/>
    </xf>
    <xf borderId="4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1" fillId="8" fontId="4" numFmtId="49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4" fillId="3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vertical="center"/>
    </xf>
    <xf borderId="4" fillId="0" fontId="2" numFmtId="0" xfId="0" applyAlignment="1" applyBorder="1" applyFont="1">
      <alignment shrinkToFit="0" vertical="center" wrapText="1"/>
    </xf>
    <xf borderId="4" fillId="3" fontId="19" numFmtId="0" xfId="0" applyAlignment="1" applyBorder="1" applyFont="1">
      <alignment vertical="bottom"/>
    </xf>
    <xf borderId="0" fillId="0" fontId="4" numFmtId="49" xfId="0" applyAlignment="1" applyFont="1" applyNumberFormat="1">
      <alignment horizontal="center" readingOrder="0" shrinkToFit="0" vertical="center" wrapText="1"/>
    </xf>
    <xf borderId="1" fillId="6" fontId="4" numFmtId="49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shrinkToFit="0" vertical="bottom" wrapText="1"/>
    </xf>
    <xf borderId="4" fillId="0" fontId="2" numFmtId="0" xfId="0" applyAlignment="1" applyBorder="1" applyFont="1">
      <alignment horizontal="center" shrinkToFit="0" vertical="center" wrapText="1"/>
    </xf>
    <xf borderId="4" fillId="0" fontId="20" numFmtId="0" xfId="0" applyAlignment="1" applyBorder="1" applyFont="1">
      <alignment shrinkToFit="0" vertical="bottom" wrapText="1"/>
    </xf>
    <xf borderId="0" fillId="0" fontId="20" numFmtId="0" xfId="0" applyAlignment="1" applyFont="1">
      <alignment shrinkToFit="0" vertical="center" wrapText="1"/>
    </xf>
    <xf borderId="4" fillId="0" fontId="2" numFmtId="165" xfId="0" applyAlignment="1" applyBorder="1" applyFont="1" applyNumberForma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4" fillId="0" fontId="4" numFmtId="165" xfId="0" applyAlignment="1" applyBorder="1" applyFont="1" applyNumberFormat="1">
      <alignment horizontal="center" vertical="center"/>
    </xf>
    <xf borderId="0" fillId="0" fontId="4" numFmtId="49" xfId="0" applyAlignment="1" applyFont="1" applyNumberFormat="1">
      <alignment horizontal="center" shrinkToFit="0" vertical="bottom" wrapText="1"/>
    </xf>
    <xf borderId="1" fillId="10" fontId="4" numFmtId="49" xfId="0" applyAlignment="1" applyBorder="1" applyFont="1" applyNumberFormat="1">
      <alignment horizontal="center" readingOrder="0" shrinkToFit="0" vertical="bottom" wrapText="1"/>
    </xf>
    <xf borderId="0" fillId="3" fontId="2" numFmtId="0" xfId="0" applyAlignment="1" applyFont="1">
      <alignment vertical="bottom"/>
    </xf>
    <xf borderId="4" fillId="0" fontId="19" numFmtId="0" xfId="0" applyAlignment="1" applyBorder="1" applyFont="1">
      <alignment vertical="bottom"/>
    </xf>
    <xf borderId="1" fillId="18" fontId="4" numFmtId="49" xfId="0" applyAlignment="1" applyBorder="1" applyFill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center" vertical="center"/>
    </xf>
    <xf borderId="4" fillId="0" fontId="2" numFmtId="0" xfId="0" applyAlignment="1" applyBorder="1" applyFont="1">
      <alignment horizontal="left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4" fillId="0" fontId="19" numFmtId="0" xfId="0" applyAlignment="1" applyBorder="1" applyFont="1">
      <alignment horizontal="left" vertical="center"/>
    </xf>
    <xf borderId="4" fillId="3" fontId="4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bottom" wrapText="0"/>
    </xf>
    <xf borderId="1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vertical="center" wrapText="0"/>
    </xf>
    <xf borderId="4" fillId="0" fontId="4" numFmtId="164" xfId="0" applyAlignment="1" applyBorder="1" applyFont="1" applyNumberFormat="1">
      <alignment horizontal="center" readingOrder="0" shrinkToFit="0" vertical="center" wrapText="0"/>
    </xf>
    <xf borderId="0" fillId="0" fontId="4" numFmtId="164" xfId="0" applyAlignment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25" numFmtId="4" xfId="0" applyAlignment="1" applyBorder="1" applyFont="1" applyNumberFormat="1">
      <alignment horizontal="center" shrinkToFit="0" vertical="center" wrapText="0"/>
    </xf>
    <xf borderId="0" fillId="0" fontId="25" numFmtId="16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1" fillId="0" fontId="4" numFmtId="0" xfId="0" applyAlignment="1" applyBorder="1" applyFont="1">
      <alignment horizontal="center" readingOrder="0" shrinkToFit="0" vertical="center" wrapText="0"/>
    </xf>
    <xf borderId="0" fillId="0" fontId="2" numFmtId="4" xfId="0" applyAlignment="1" applyFont="1" applyNumberFormat="1">
      <alignment shrinkToFit="0" vertical="bottom" wrapText="0"/>
    </xf>
    <xf borderId="1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4" fillId="19" fontId="26" numFmtId="0" xfId="0" applyAlignment="1" applyBorder="1" applyFill="1" applyFont="1">
      <alignment horizontal="center" shrinkToFit="0" vertical="center" wrapText="1"/>
    </xf>
    <xf borderId="4" fillId="0" fontId="17" numFmtId="0" xfId="0" applyAlignment="1" applyBorder="1" applyFont="1">
      <alignment shrinkToFit="0" vertical="bottom" wrapText="0"/>
    </xf>
    <xf borderId="4" fillId="0" fontId="17" numFmtId="0" xfId="0" applyAlignment="1" applyBorder="1" applyFont="1">
      <alignment shrinkToFit="0" vertical="bottom" wrapText="1"/>
    </xf>
    <xf borderId="4" fillId="0" fontId="27" numFmtId="0" xfId="0" applyAlignment="1" applyBorder="1" applyFont="1">
      <alignment shrinkToFit="0" vertical="bottom" wrapText="0"/>
    </xf>
    <xf borderId="4" fillId="20" fontId="26" numFmtId="0" xfId="0" applyAlignment="1" applyBorder="1" applyFill="1" applyFont="1">
      <alignment horizontal="center" shrinkToFit="0" vertical="center" wrapText="1"/>
    </xf>
    <xf borderId="4" fillId="0" fontId="26" numFmtId="0" xfId="0" applyAlignment="1" applyBorder="1" applyFont="1">
      <alignment horizontal="center" shrinkToFit="0" vertical="center" wrapText="1"/>
    </xf>
    <xf borderId="4" fillId="0" fontId="26" numFmtId="9" xfId="0" applyAlignment="1" applyBorder="1" applyFont="1" applyNumberFormat="1">
      <alignment horizontal="center" shrinkToFit="0" vertical="center" wrapText="1"/>
    </xf>
    <xf borderId="1" fillId="0" fontId="4" numFmtId="164" xfId="0" applyAlignment="1" applyBorder="1" applyFont="1" applyNumberFormat="1">
      <alignment horizontal="center" readingOrder="0" shrinkToFit="0" vertical="center" wrapText="0"/>
    </xf>
    <xf borderId="8" fillId="0" fontId="4" numFmtId="164" xfId="0" applyAlignment="1" applyBorder="1" applyFont="1" applyNumberFormat="1">
      <alignment horizontal="center"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4" fillId="0" fontId="2" numFmtId="2" xfId="0" applyAlignment="1" applyBorder="1" applyFont="1" applyNumberFormat="1">
      <alignment shrinkToFit="0" vertical="center" wrapText="1"/>
    </xf>
    <xf borderId="1" fillId="0" fontId="25" numFmtId="164" xfId="0" applyAlignment="1" applyBorder="1" applyFont="1" applyNumberFormat="1">
      <alignment shrinkToFit="0" vertical="bottom" wrapText="0"/>
    </xf>
    <xf borderId="8" fillId="0" fontId="25" numFmtId="164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shrinkToFit="0" vertical="center" wrapText="1"/>
    </xf>
    <xf borderId="4" fillId="0" fontId="25" numFmtId="164" xfId="0" applyAlignment="1" applyBorder="1" applyFont="1" applyNumberFormat="1">
      <alignment shrinkToFit="0" vertical="bottom" wrapText="0"/>
    </xf>
    <xf borderId="1" fillId="0" fontId="25" numFmtId="2" xfId="0" applyAlignment="1" applyBorder="1" applyFont="1" applyNumberFormat="1">
      <alignment shrinkToFit="0" vertical="bottom" wrapText="0"/>
    </xf>
    <xf borderId="8" fillId="0" fontId="25" numFmtId="0" xfId="0" applyAlignment="1" applyBorder="1" applyFont="1">
      <alignment shrinkToFit="0" vertical="bottom" wrapText="0"/>
    </xf>
    <xf borderId="4" fillId="0" fontId="25" numFmtId="2" xfId="0" applyAlignment="1" applyBorder="1" applyFont="1" applyNumberFormat="1">
      <alignment shrinkToFit="0" vertical="bottom" wrapText="0"/>
    </xf>
    <xf borderId="1" fillId="0" fontId="25" numFmtId="0" xfId="0" applyAlignment="1" applyBorder="1" applyFont="1">
      <alignment shrinkToFit="0" vertical="bottom" wrapText="0"/>
    </xf>
    <xf borderId="4" fillId="0" fontId="25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bottom" wrapText="0"/>
    </xf>
    <xf borderId="4" fillId="0" fontId="2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RELATÓRIO DOS CURSOS PRESENCIAI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COMPONENTE CURRICULAR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FINAL'!$B$23:$B$24</c:f>
            </c:strRef>
          </c:cat>
          <c:val>
            <c:numRef>
              <c:f>'RELATÓRIO FINAL'!$C$23:$C$24</c:f>
              <c:numCache/>
            </c:numRef>
          </c:val>
        </c:ser>
        <c:axId val="856684141"/>
        <c:axId val="1881288016"/>
      </c:barChart>
      <c:catAx>
        <c:axId val="85668414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81288016"/>
      </c:catAx>
      <c:valAx>
        <c:axId val="18812880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6684141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CONCLUINTES/EVASÃO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666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'RASCUNHO - RELATÓRIO FINAL'!$E$231:$F$231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</c:chart>
  <c:spPr>
    <a:solidFill>
      <a:srgbClr val="FFFFFF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AVALIAÇÃO DA COORDENAÇÃO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cat>
            <c:strRef>
              <c:f>'RASCUNHO - RELATÓRIO FINAL'!$B$107:$B$145</c:f>
            </c:strRef>
          </c:cat>
          <c:val>
            <c:numRef>
              <c:f>'RASCUNHO - RELATÓRIO FINAL'!$C$107:$C$145</c:f>
              <c:numCache/>
            </c:numRef>
          </c:val>
        </c:ser>
        <c:axId val="1068894341"/>
        <c:axId val="380864211"/>
      </c:barChart>
      <c:catAx>
        <c:axId val="10688943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80864211"/>
      </c:catAx>
      <c:valAx>
        <c:axId val="38086421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6889434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INSTRUTORIA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FINAL'!$B$17:$B$18</c:f>
            </c:strRef>
          </c:cat>
          <c:val>
            <c:numRef>
              <c:f>'RELATÓRIO FINAL'!$C$17:$C$18</c:f>
              <c:numCache/>
            </c:numRef>
          </c:val>
        </c:ser>
        <c:axId val="241135732"/>
        <c:axId val="1014382897"/>
      </c:barChart>
      <c:catAx>
        <c:axId val="2411357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4382897"/>
      </c:catAx>
      <c:valAx>
        <c:axId val="10143828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41135732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COORDENAÇÃO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FINAL'!$B$23:$B$24</c:f>
            </c:strRef>
          </c:cat>
          <c:val>
            <c:numRef>
              <c:f>'RELATÓRIO FINAL'!$C$23:$C$24</c:f>
              <c:numCache/>
            </c:numRef>
          </c:val>
        </c:ser>
        <c:axId val="602962840"/>
        <c:axId val="1454463573"/>
      </c:barChart>
      <c:catAx>
        <c:axId val="60296284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54463573"/>
      </c:catAx>
      <c:valAx>
        <c:axId val="14544635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2962840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CONCLUINTES/EVASÃO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666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'RELATÓRIO FINAL'!$E$73:$F$73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INFRAESTRUTURA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FINAL'!$B$29:$B$30</c:f>
            </c:strRef>
          </c:cat>
          <c:val>
            <c:numRef>
              <c:f>'RELATÓRIO FINAL'!$C$29:$C$30</c:f>
              <c:numCache/>
            </c:numRef>
          </c:val>
        </c:ser>
        <c:axId val="1301212326"/>
        <c:axId val="1710596078"/>
      </c:barChart>
      <c:catAx>
        <c:axId val="13012123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10596078"/>
      </c:catAx>
      <c:valAx>
        <c:axId val="171059607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121232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AUTOAVALIAÇÃO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FINAL'!$B$34:$B$35</c:f>
            </c:strRef>
          </c:cat>
          <c:val>
            <c:numRef>
              <c:f>'RELATÓRIO FINAL'!$C$34:$C$35</c:f>
              <c:numCache/>
            </c:numRef>
          </c:val>
        </c:ser>
        <c:axId val="263115600"/>
        <c:axId val="332951932"/>
      </c:barChart>
      <c:catAx>
        <c:axId val="2631156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32951932"/>
      </c:catAx>
      <c:valAx>
        <c:axId val="3329519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3115600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AVALIAÇÃO DOS TREINANDOS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'RASCUNHO - RELATÓRIO FINAL'!$B$10:$B$55</c:f>
            </c:strRef>
          </c:cat>
          <c:val>
            <c:numRef>
              <c:f>'RASCUNHO - RELATÓRIO FINAL'!$C$10:$C$55</c:f>
              <c:numCache/>
            </c:numRef>
          </c:val>
        </c:ser>
        <c:axId val="547441462"/>
        <c:axId val="1498518959"/>
      </c:barChart>
      <c:catAx>
        <c:axId val="5474414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98518959"/>
      </c:catAx>
      <c:valAx>
        <c:axId val="14985189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4744146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AVALIAÇÃO DOS INSTRUTORES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cat>
            <c:strRef>
              <c:f>'RASCUNHO - RELATÓRIO FINAL'!$B$61:$B$105</c:f>
            </c:strRef>
          </c:cat>
          <c:val>
            <c:numRef>
              <c:f>'RASCUNHO - RELATÓRIO FINAL'!$C$61:$C$104</c:f>
              <c:numCache/>
            </c:numRef>
          </c:val>
        </c:ser>
        <c:axId val="1475111849"/>
        <c:axId val="2029296766"/>
      </c:barChart>
      <c:catAx>
        <c:axId val="14751118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29296766"/>
      </c:catAx>
      <c:valAx>
        <c:axId val="202929676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7511184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  <a:r>
              <a:rPr b="1" i="0" sz="1800">
                <a:solidFill>
                  <a:srgbClr val="000000"/>
                </a:solidFill>
                <a:latin typeface="+mn-lt"/>
              </a:rPr>
              <a:t>AVALIAÇÃO DA COORDENAÇÃO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cat>
            <c:strRef>
              <c:f>'RASCUNHO - RELATÓRIO FINAL'!$B$107:$B$145</c:f>
            </c:strRef>
          </c:cat>
          <c:val>
            <c:numRef>
              <c:f>'RASCUNHO - RELATÓRIO FINAL'!$C$107:$C$145</c:f>
              <c:numCache/>
            </c:numRef>
          </c:val>
        </c:ser>
        <c:axId val="429143924"/>
        <c:axId val="941772395"/>
      </c:barChart>
      <c:catAx>
        <c:axId val="4291439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41772395"/>
      </c:catAx>
      <c:valAx>
        <c:axId val="94177239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42914392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image" Target="../media/image2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400050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1047750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723900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723900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304800</xdr:colOff>
      <xdr:row>6</xdr:row>
      <xdr:rowOff>133350</xdr:rowOff>
    </xdr:from>
    <xdr:ext cx="2905125" cy="2181225"/>
    <xdr:graphicFrame>
      <xdr:nvGraphicFramePr>
        <xdr:cNvPr descr="Chart 0"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304800</xdr:colOff>
      <xdr:row>18</xdr:row>
      <xdr:rowOff>190500</xdr:rowOff>
    </xdr:from>
    <xdr:ext cx="2905125" cy="1885950"/>
    <xdr:graphicFrame>
      <xdr:nvGraphicFramePr>
        <xdr:cNvPr descr="Chart 1"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38100</xdr:colOff>
      <xdr:row>6</xdr:row>
      <xdr:rowOff>133350</xdr:rowOff>
    </xdr:from>
    <xdr:ext cx="2905125" cy="2181225"/>
    <xdr:graphicFrame>
      <xdr:nvGraphicFramePr>
        <xdr:cNvPr descr="Chart 2"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7</xdr:col>
      <xdr:colOff>409575</xdr:colOff>
      <xdr:row>62</xdr:row>
      <xdr:rowOff>161925</xdr:rowOff>
    </xdr:from>
    <xdr:ext cx="3752850" cy="1876425"/>
    <xdr:graphicFrame>
      <xdr:nvGraphicFramePr>
        <xdr:cNvPr descr="Chart 3" id="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6</xdr:col>
      <xdr:colOff>38100</xdr:colOff>
      <xdr:row>18</xdr:row>
      <xdr:rowOff>190500</xdr:rowOff>
    </xdr:from>
    <xdr:ext cx="2905125" cy="1885950"/>
    <xdr:graphicFrame>
      <xdr:nvGraphicFramePr>
        <xdr:cNvPr id="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4</xdr:col>
      <xdr:colOff>304800</xdr:colOff>
      <xdr:row>30</xdr:row>
      <xdr:rowOff>190500</xdr:rowOff>
    </xdr:from>
    <xdr:ext cx="2905125" cy="1885950"/>
    <xdr:graphicFrame>
      <xdr:nvGraphicFramePr>
        <xdr:cNvPr id="6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47625</xdr:colOff>
      <xdr:row>1</xdr:row>
      <xdr:rowOff>28575</xdr:rowOff>
    </xdr:from>
    <xdr:ext cx="2095500" cy="571500"/>
    <xdr:pic>
      <xdr:nvPicPr>
        <xdr:cNvPr id="0" name="image2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95250</xdr:colOff>
      <xdr:row>6</xdr:row>
      <xdr:rowOff>0</xdr:rowOff>
    </xdr:from>
    <xdr:ext cx="4486275" cy="3362325"/>
    <xdr:graphicFrame>
      <xdr:nvGraphicFramePr>
        <xdr:cNvPr descr="Chart 0" id="7" name="Chart 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314325</xdr:colOff>
      <xdr:row>60</xdr:row>
      <xdr:rowOff>0</xdr:rowOff>
    </xdr:from>
    <xdr:ext cx="4752975" cy="3038475"/>
    <xdr:graphicFrame>
      <xdr:nvGraphicFramePr>
        <xdr:cNvPr descr="Chart 1" id="8" name="Chart 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161925</xdr:colOff>
      <xdr:row>107</xdr:row>
      <xdr:rowOff>57150</xdr:rowOff>
    </xdr:from>
    <xdr:ext cx="4600575" cy="3171825"/>
    <xdr:graphicFrame>
      <xdr:nvGraphicFramePr>
        <xdr:cNvPr descr="Chart 2" id="9" name="Chart 9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7</xdr:col>
      <xdr:colOff>409575</xdr:colOff>
      <xdr:row>220</xdr:row>
      <xdr:rowOff>161925</xdr:rowOff>
    </xdr:from>
    <xdr:ext cx="3752850" cy="1876425"/>
    <xdr:graphicFrame>
      <xdr:nvGraphicFramePr>
        <xdr:cNvPr descr="Chart 3" id="10" name="Chart 1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7</xdr:col>
      <xdr:colOff>409575</xdr:colOff>
      <xdr:row>148</xdr:row>
      <xdr:rowOff>114300</xdr:rowOff>
    </xdr:from>
    <xdr:ext cx="4600575" cy="3171825"/>
    <xdr:graphicFrame>
      <xdr:nvGraphicFramePr>
        <xdr:cNvPr id="11" name="Chart 1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47625</xdr:colOff>
      <xdr:row>1</xdr:row>
      <xdr:rowOff>28575</xdr:rowOff>
    </xdr:from>
    <xdr:ext cx="2095500" cy="571500"/>
    <xdr:pic>
      <xdr:nvPicPr>
        <xdr:cNvPr id="0" name="image2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C32:Y38" displayName="Table_1" name="Table_1" id="1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RELATÓRIO DOS CURSOS PRESENCIA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48.29"/>
    <col customWidth="1" min="3" max="3" width="10.86"/>
    <col customWidth="1" min="4" max="4" width="9.29"/>
    <col customWidth="1" min="5" max="5" width="10.86"/>
    <col customWidth="1" min="6" max="6" width="9.29"/>
    <col customWidth="1" min="7" max="7" width="10.86"/>
    <col customWidth="1" min="8" max="8" width="14.86"/>
    <col customWidth="1" min="9" max="9" width="10.86"/>
    <col customWidth="1" min="10" max="10" width="20.14"/>
    <col customWidth="1" min="11" max="11" width="10.86"/>
    <col customWidth="1" min="12" max="12" width="10.14"/>
    <col customWidth="1" min="13" max="13" width="19.0"/>
    <col customWidth="1" min="14" max="14" width="20.0"/>
    <col customWidth="1" min="15" max="15" width="13.43"/>
    <col customWidth="1" min="16" max="16" width="16.43"/>
    <col customWidth="1" min="17" max="17" width="19.14"/>
    <col customWidth="1" min="18" max="18" width="22.14"/>
    <col customWidth="1" min="19" max="23" width="15.0"/>
    <col customWidth="1" min="24" max="24" width="27.71"/>
    <col customWidth="1" min="25" max="25" width="13.14"/>
    <col customWidth="1" min="26" max="26" width="15.57"/>
    <col customWidth="1" min="27" max="29" width="8.0"/>
    <col customWidth="1" min="30" max="30" width="35.14"/>
  </cols>
  <sheetData>
    <row r="1" ht="9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>
      <c r="A2" s="2" t="s">
        <v>0</v>
      </c>
      <c r="Q2" s="3"/>
    </row>
    <row r="3">
      <c r="A3" s="2" t="s">
        <v>1</v>
      </c>
      <c r="Q3" s="3"/>
    </row>
    <row r="4">
      <c r="A4" s="3" t="s">
        <v>2</v>
      </c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ht="21.0" customHeight="1">
      <c r="A6" s="6" t="s">
        <v>3</v>
      </c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O8" s="5"/>
      <c r="P8" s="4"/>
    </row>
    <row r="9">
      <c r="B9" s="7" t="s">
        <v>4</v>
      </c>
      <c r="C9" s="8"/>
      <c r="D9" s="8"/>
      <c r="E9" s="8"/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X9" s="11" t="s">
        <v>5</v>
      </c>
    </row>
    <row r="10" ht="37.5" customHeight="1">
      <c r="B10" s="12" t="s">
        <v>6</v>
      </c>
      <c r="C10" s="13"/>
      <c r="D10" s="14" t="s">
        <v>7</v>
      </c>
      <c r="E10" s="8"/>
      <c r="F10" s="8"/>
      <c r="G10" s="9"/>
      <c r="H10" s="15"/>
      <c r="I10" s="16"/>
      <c r="J10" s="16"/>
      <c r="K10" s="16"/>
      <c r="L10" s="16"/>
      <c r="M10" s="16"/>
      <c r="N10" s="16"/>
      <c r="O10" s="16"/>
      <c r="P10" s="16"/>
      <c r="Q10" s="16"/>
      <c r="X10" s="17"/>
    </row>
    <row r="11" ht="39.75" customHeight="1">
      <c r="B11" s="18" t="s">
        <v>8</v>
      </c>
      <c r="C11" s="19"/>
      <c r="D11" s="20" t="s">
        <v>9</v>
      </c>
      <c r="E11" s="8"/>
      <c r="F11" s="8"/>
      <c r="G11" s="9"/>
      <c r="H11" s="21"/>
      <c r="I11" s="16"/>
      <c r="J11" s="16"/>
      <c r="K11" s="16"/>
      <c r="L11" s="16"/>
      <c r="M11" s="16"/>
      <c r="N11" s="16"/>
      <c r="O11" s="16"/>
      <c r="P11" s="16"/>
      <c r="Q11" s="16"/>
      <c r="X11" s="22"/>
    </row>
    <row r="12">
      <c r="B12" s="23" t="s">
        <v>10</v>
      </c>
      <c r="C12" s="19"/>
      <c r="D12" s="20" t="s">
        <v>11</v>
      </c>
      <c r="E12" s="8"/>
      <c r="F12" s="8"/>
      <c r="G12" s="9"/>
      <c r="H12" s="21"/>
      <c r="I12" s="16"/>
      <c r="J12" s="16"/>
      <c r="K12" s="16"/>
      <c r="L12" s="16"/>
      <c r="M12" s="16"/>
      <c r="N12" s="16"/>
      <c r="O12" s="16"/>
      <c r="P12" s="16"/>
      <c r="Q12" s="16"/>
      <c r="X12" s="24"/>
    </row>
    <row r="13" ht="33.0" customHeight="1">
      <c r="B13" s="23" t="s">
        <v>12</v>
      </c>
      <c r="C13" s="19"/>
      <c r="D13" s="20" t="s">
        <v>13</v>
      </c>
      <c r="E13" s="8"/>
      <c r="F13" s="8"/>
      <c r="G13" s="9"/>
      <c r="H13" s="21"/>
      <c r="I13" s="16"/>
      <c r="J13" s="16"/>
      <c r="K13" s="16"/>
      <c r="L13" s="16"/>
      <c r="M13" s="16"/>
      <c r="N13" s="16"/>
      <c r="O13" s="16"/>
      <c r="P13" s="16"/>
      <c r="Q13" s="16"/>
      <c r="X13" s="24"/>
    </row>
    <row r="14">
      <c r="B14" s="23" t="s">
        <v>14</v>
      </c>
      <c r="C14" s="19"/>
      <c r="D14" s="20" t="s">
        <v>15</v>
      </c>
      <c r="E14" s="8"/>
      <c r="F14" s="8"/>
      <c r="G14" s="9"/>
      <c r="H14" s="21"/>
      <c r="I14" s="16"/>
      <c r="J14" s="16"/>
      <c r="K14" s="16"/>
      <c r="L14" s="16"/>
      <c r="M14" s="16"/>
      <c r="N14" s="16"/>
      <c r="O14" s="16"/>
      <c r="P14" s="16"/>
      <c r="Q14" s="16"/>
      <c r="X14" s="24"/>
    </row>
    <row r="15">
      <c r="B15" s="23" t="s">
        <v>16</v>
      </c>
      <c r="C15" s="19"/>
      <c r="D15" s="20" t="s">
        <v>17</v>
      </c>
      <c r="E15" s="8"/>
      <c r="F15" s="8"/>
      <c r="G15" s="9"/>
      <c r="H15" s="21"/>
      <c r="I15" s="16"/>
      <c r="J15" s="16"/>
      <c r="K15" s="16"/>
      <c r="L15" s="16"/>
      <c r="M15" s="16"/>
      <c r="N15" s="16"/>
      <c r="O15" s="16"/>
      <c r="P15" s="16"/>
      <c r="Q15" s="16"/>
      <c r="X15" s="24"/>
    </row>
    <row r="16">
      <c r="B16" s="23" t="s">
        <v>18</v>
      </c>
      <c r="C16" s="19"/>
      <c r="D16" s="20" t="s">
        <v>19</v>
      </c>
      <c r="E16" s="8"/>
      <c r="F16" s="8"/>
      <c r="G16" s="9"/>
      <c r="H16" s="21"/>
      <c r="I16" s="16"/>
      <c r="J16" s="16"/>
      <c r="K16" s="16"/>
      <c r="L16" s="16"/>
      <c r="M16" s="16"/>
      <c r="N16" s="16"/>
      <c r="O16" s="16"/>
      <c r="P16" s="16"/>
      <c r="Q16" s="16"/>
      <c r="X16" s="24"/>
    </row>
    <row r="17">
      <c r="B17" s="25"/>
      <c r="C17" s="19"/>
      <c r="D17" s="20" t="s">
        <v>20</v>
      </c>
      <c r="E17" s="8"/>
      <c r="F17" s="8"/>
      <c r="G17" s="9"/>
      <c r="H17" s="21"/>
      <c r="I17" s="16"/>
      <c r="J17" s="16"/>
      <c r="K17" s="16"/>
      <c r="L17" s="16"/>
      <c r="M17" s="16"/>
      <c r="N17" s="16"/>
      <c r="O17" s="16"/>
      <c r="P17" s="16"/>
      <c r="Q17" s="16"/>
      <c r="X17" s="24"/>
    </row>
    <row r="18" ht="34.5" customHeight="1">
      <c r="B18" s="25"/>
      <c r="C18" s="19"/>
      <c r="D18" s="20" t="s">
        <v>21</v>
      </c>
      <c r="E18" s="8"/>
      <c r="F18" s="8"/>
      <c r="G18" s="9"/>
      <c r="H18" s="26"/>
      <c r="I18" s="16"/>
      <c r="J18" s="16"/>
      <c r="K18" s="16"/>
      <c r="L18" s="16"/>
      <c r="M18" s="16"/>
      <c r="N18" s="16"/>
      <c r="O18" s="16"/>
      <c r="P18" s="16"/>
      <c r="Q18" s="16"/>
      <c r="X18" s="24"/>
    </row>
    <row r="19" ht="31.5" customHeight="1">
      <c r="B19" s="25"/>
      <c r="C19" s="19"/>
      <c r="D19" s="20" t="s">
        <v>22</v>
      </c>
      <c r="E19" s="8"/>
      <c r="F19" s="8"/>
      <c r="G19" s="9"/>
      <c r="H19" s="21"/>
      <c r="I19" s="16"/>
      <c r="J19" s="16"/>
      <c r="K19" s="16"/>
      <c r="L19" s="16"/>
      <c r="M19" s="16"/>
      <c r="N19" s="16"/>
      <c r="O19" s="16"/>
      <c r="P19" s="16"/>
      <c r="Q19" s="16"/>
      <c r="X19" s="24"/>
    </row>
    <row r="20" ht="45.75" customHeight="1">
      <c r="B20" s="25"/>
      <c r="C20" s="19"/>
      <c r="H20" s="21"/>
      <c r="I20" s="16"/>
      <c r="J20" s="16"/>
      <c r="K20" s="16"/>
      <c r="L20" s="16"/>
      <c r="M20" s="16"/>
      <c r="N20" s="16"/>
      <c r="O20" s="16"/>
      <c r="P20" s="16"/>
      <c r="Q20" s="16"/>
      <c r="X20" s="24"/>
    </row>
    <row r="21">
      <c r="B21" s="5"/>
    </row>
    <row r="22" ht="15.75" customHeight="1">
      <c r="B22" s="27" t="s">
        <v>23</v>
      </c>
      <c r="C22" s="28" t="s">
        <v>24</v>
      </c>
      <c r="D22" s="8"/>
      <c r="E22" s="8"/>
      <c r="F22" s="8"/>
      <c r="G22" s="9"/>
      <c r="H22" s="29" t="s">
        <v>25</v>
      </c>
      <c r="I22" s="8"/>
      <c r="J22" s="8"/>
      <c r="K22" s="8"/>
      <c r="L22" s="8"/>
      <c r="M22" s="9"/>
      <c r="N22" s="30" t="s">
        <v>26</v>
      </c>
      <c r="O22" s="8"/>
      <c r="P22" s="8"/>
      <c r="Q22" s="8"/>
      <c r="R22" s="9"/>
      <c r="S22" s="31" t="s">
        <v>27</v>
      </c>
      <c r="T22" s="8"/>
      <c r="U22" s="8"/>
      <c r="V22" s="9"/>
      <c r="W22" s="32" t="s">
        <v>28</v>
      </c>
      <c r="X22" s="8"/>
      <c r="Y22" s="9"/>
      <c r="Z22" s="33" t="s">
        <v>29</v>
      </c>
      <c r="AD22" s="34"/>
    </row>
    <row r="23" ht="87.0" customHeight="1">
      <c r="B23" s="35" t="s">
        <v>30</v>
      </c>
      <c r="C23" s="36" t="s">
        <v>31</v>
      </c>
      <c r="D23" s="36" t="s">
        <v>32</v>
      </c>
      <c r="E23" s="36" t="s">
        <v>33</v>
      </c>
      <c r="F23" s="36" t="s">
        <v>34</v>
      </c>
      <c r="G23" s="36" t="s">
        <v>35</v>
      </c>
      <c r="H23" s="37" t="s">
        <v>36</v>
      </c>
      <c r="I23" s="37" t="s">
        <v>37</v>
      </c>
      <c r="J23" s="37" t="s">
        <v>38</v>
      </c>
      <c r="K23" s="37" t="s">
        <v>39</v>
      </c>
      <c r="L23" s="37" t="s">
        <v>40</v>
      </c>
      <c r="M23" s="37" t="s">
        <v>41</v>
      </c>
      <c r="N23" s="38" t="s">
        <v>42</v>
      </c>
      <c r="O23" s="38" t="s">
        <v>40</v>
      </c>
      <c r="P23" s="38" t="s">
        <v>43</v>
      </c>
      <c r="Q23" s="38" t="s">
        <v>44</v>
      </c>
      <c r="R23" s="38" t="s">
        <v>45</v>
      </c>
      <c r="S23" s="39" t="s">
        <v>46</v>
      </c>
      <c r="T23" s="39" t="s">
        <v>47</v>
      </c>
      <c r="U23" s="39" t="s">
        <v>43</v>
      </c>
      <c r="V23" s="39" t="s">
        <v>40</v>
      </c>
      <c r="W23" s="40" t="s">
        <v>48</v>
      </c>
      <c r="X23" s="40" t="s">
        <v>49</v>
      </c>
      <c r="Y23" s="41" t="s">
        <v>50</v>
      </c>
      <c r="Z23" s="42"/>
      <c r="AD23" s="43"/>
    </row>
    <row r="24" ht="48.0" customHeight="1">
      <c r="A24" s="44" t="s">
        <v>51</v>
      </c>
      <c r="B24" s="45" t="str">
        <f>'RELATÓRIO DOS CURSOS PRESENCIAI'!B11</f>
        <v>Programa de Desenvolvimento de Liderança - PDL (Ferramentas Gerenciais para Liderança) - Módulo 4 - Fevereiro - 4 h/a</v>
      </c>
      <c r="C24" s="45">
        <v>9.78</v>
      </c>
      <c r="D24" s="45">
        <v>9.78</v>
      </c>
      <c r="E24" s="45">
        <v>9.89</v>
      </c>
      <c r="F24" s="45">
        <v>9.67</v>
      </c>
      <c r="G24" s="45">
        <v>9.67</v>
      </c>
      <c r="H24" s="45">
        <v>9.89</v>
      </c>
      <c r="I24" s="45">
        <v>9.78</v>
      </c>
      <c r="J24" s="45">
        <v>10.0</v>
      </c>
      <c r="K24" s="45">
        <v>9.89</v>
      </c>
      <c r="L24" s="45">
        <v>10.0</v>
      </c>
      <c r="M24" s="45">
        <v>10.0</v>
      </c>
      <c r="N24" s="45">
        <v>9.44</v>
      </c>
      <c r="O24" s="45">
        <v>10.0</v>
      </c>
      <c r="P24" s="45">
        <v>10.0</v>
      </c>
      <c r="Q24" s="45">
        <v>9.78</v>
      </c>
      <c r="R24" s="45">
        <v>9.67</v>
      </c>
      <c r="S24" s="45">
        <v>9.56</v>
      </c>
      <c r="T24" s="45">
        <v>9.78</v>
      </c>
      <c r="U24" s="45">
        <v>10.0</v>
      </c>
      <c r="V24" s="45">
        <v>9.78</v>
      </c>
      <c r="W24" s="45">
        <v>9.0</v>
      </c>
      <c r="X24" s="45">
        <v>8.78</v>
      </c>
      <c r="Y24" s="45">
        <v>9.22</v>
      </c>
      <c r="Z24" s="46">
        <f t="shared" ref="Z24:Z38" si="1">AVERAGEA(C24,Y24)</f>
        <v>9.5</v>
      </c>
      <c r="AA24" s="47"/>
      <c r="AB24" s="47"/>
      <c r="AC24" s="47"/>
      <c r="AD24" s="48"/>
    </row>
    <row r="25" ht="85.5" customHeight="1">
      <c r="A25" s="42"/>
      <c r="B25" s="45" t="str">
        <f>'RELATÓRIO DOS CURSOS PRESENCIAI'!B12</f>
        <v>Programa de Desenvolvimento de Liderança - PDL (Identidade Organizacional) - Módulo 3 - Fevereiro - 4 h/a</v>
      </c>
      <c r="C25" s="45">
        <v>9.5625</v>
      </c>
      <c r="D25" s="45">
        <v>9.1875</v>
      </c>
      <c r="E25" s="45">
        <v>9.125</v>
      </c>
      <c r="F25" s="45">
        <v>9.25</v>
      </c>
      <c r="G25" s="45">
        <v>9.3125</v>
      </c>
      <c r="H25" s="45">
        <v>9.75</v>
      </c>
      <c r="I25" s="45">
        <v>9.625</v>
      </c>
      <c r="J25" s="45">
        <v>9.625</v>
      </c>
      <c r="K25" s="45">
        <v>9.75</v>
      </c>
      <c r="L25" s="45">
        <v>9.75</v>
      </c>
      <c r="M25" s="45">
        <v>9.625</v>
      </c>
      <c r="N25" s="45">
        <v>9.4375</v>
      </c>
      <c r="O25" s="45">
        <v>9.6875</v>
      </c>
      <c r="P25" s="45">
        <v>9.625</v>
      </c>
      <c r="Q25" s="45">
        <v>9.5625</v>
      </c>
      <c r="R25" s="45">
        <v>9.6</v>
      </c>
      <c r="S25" s="45">
        <v>9.2</v>
      </c>
      <c r="T25" s="45">
        <v>9.1</v>
      </c>
      <c r="U25" s="45">
        <v>9.6</v>
      </c>
      <c r="V25" s="45">
        <v>9.5</v>
      </c>
      <c r="W25" s="45">
        <v>9.2</v>
      </c>
      <c r="X25" s="45">
        <v>8.6</v>
      </c>
      <c r="Y25" s="45">
        <v>9.1</v>
      </c>
      <c r="Z25" s="46">
        <f t="shared" si="1"/>
        <v>9.33125</v>
      </c>
      <c r="AA25" s="47"/>
      <c r="AB25" s="47"/>
      <c r="AC25" s="47"/>
      <c r="AD25" s="49"/>
    </row>
    <row r="26" ht="22.5" customHeight="1">
      <c r="A26" s="50" t="s">
        <v>52</v>
      </c>
      <c r="B26" s="51" t="str">
        <f>'RELATÓRIO DOS CURSOS PRESENCIAI'!B13</f>
        <v>Mediação de Conflitos  - Março - 20 h/a</v>
      </c>
      <c r="C26" s="51">
        <f t="shared" ref="C26:Y26" si="2">AVERAGE(C13:C25)</f>
        <v>9.67125</v>
      </c>
      <c r="D26" s="51">
        <f t="shared" si="2"/>
        <v>9.48375</v>
      </c>
      <c r="E26" s="51">
        <f t="shared" si="2"/>
        <v>9.5075</v>
      </c>
      <c r="F26" s="51">
        <f t="shared" si="2"/>
        <v>9.46</v>
      </c>
      <c r="G26" s="51">
        <f t="shared" si="2"/>
        <v>9.49125</v>
      </c>
      <c r="H26" s="51">
        <f t="shared" si="2"/>
        <v>9.82</v>
      </c>
      <c r="I26" s="51">
        <f t="shared" si="2"/>
        <v>9.7025</v>
      </c>
      <c r="J26" s="51">
        <f t="shared" si="2"/>
        <v>9.8125</v>
      </c>
      <c r="K26" s="51">
        <f t="shared" si="2"/>
        <v>9.82</v>
      </c>
      <c r="L26" s="51">
        <f t="shared" si="2"/>
        <v>9.875</v>
      </c>
      <c r="M26" s="51">
        <f t="shared" si="2"/>
        <v>9.8125</v>
      </c>
      <c r="N26" s="51">
        <f t="shared" si="2"/>
        <v>9.43875</v>
      </c>
      <c r="O26" s="51">
        <f t="shared" si="2"/>
        <v>9.84375</v>
      </c>
      <c r="P26" s="51">
        <f t="shared" si="2"/>
        <v>9.8125</v>
      </c>
      <c r="Q26" s="51">
        <f t="shared" si="2"/>
        <v>9.67125</v>
      </c>
      <c r="R26" s="51">
        <f t="shared" si="2"/>
        <v>9.635</v>
      </c>
      <c r="S26" s="51">
        <f t="shared" si="2"/>
        <v>9.38</v>
      </c>
      <c r="T26" s="51">
        <f t="shared" si="2"/>
        <v>9.44</v>
      </c>
      <c r="U26" s="51">
        <f t="shared" si="2"/>
        <v>9.8</v>
      </c>
      <c r="V26" s="51">
        <f t="shared" si="2"/>
        <v>9.64</v>
      </c>
      <c r="W26" s="51">
        <f t="shared" si="2"/>
        <v>9.1</v>
      </c>
      <c r="X26" s="51">
        <f t="shared" si="2"/>
        <v>8.69</v>
      </c>
      <c r="Y26" s="51">
        <f t="shared" si="2"/>
        <v>9.16</v>
      </c>
      <c r="Z26" s="46">
        <f t="shared" si="1"/>
        <v>9.415625</v>
      </c>
      <c r="AA26" s="47"/>
      <c r="AB26" s="47"/>
      <c r="AC26" s="47"/>
      <c r="AD26" s="49"/>
    </row>
    <row r="27" ht="42.0" customHeight="1">
      <c r="A27" s="52"/>
      <c r="B27" s="51" t="str">
        <f>'RELATÓRIO DOS CURSOS PRESENCIAI'!B14</f>
        <v>Oratória Básica Turma 1 - Março - 20 h/a</v>
      </c>
      <c r="C27" s="51">
        <v>9.62</v>
      </c>
      <c r="D27" s="51">
        <v>8.77</v>
      </c>
      <c r="E27" s="51">
        <v>9.77</v>
      </c>
      <c r="F27" s="51">
        <v>9.46</v>
      </c>
      <c r="G27" s="51">
        <v>9.54</v>
      </c>
      <c r="H27" s="51">
        <v>9.92</v>
      </c>
      <c r="I27" s="51">
        <v>9.85</v>
      </c>
      <c r="J27" s="51">
        <v>9.85</v>
      </c>
      <c r="K27" s="51">
        <v>9.77</v>
      </c>
      <c r="L27" s="51">
        <v>10.0</v>
      </c>
      <c r="M27" s="51">
        <v>9.85</v>
      </c>
      <c r="N27" s="51">
        <v>9.85</v>
      </c>
      <c r="O27" s="51">
        <v>10.0</v>
      </c>
      <c r="P27" s="51">
        <v>10.0</v>
      </c>
      <c r="Q27" s="51">
        <v>10.0</v>
      </c>
      <c r="R27" s="51">
        <v>10.0</v>
      </c>
      <c r="S27" s="51">
        <v>9.38</v>
      </c>
      <c r="T27" s="51">
        <v>9.62</v>
      </c>
      <c r="U27" s="51">
        <v>9.69</v>
      </c>
      <c r="V27" s="51">
        <v>9.38</v>
      </c>
      <c r="W27" s="51">
        <v>9.08</v>
      </c>
      <c r="X27" s="51">
        <v>9.46</v>
      </c>
      <c r="Y27" s="51">
        <v>9.77</v>
      </c>
      <c r="Z27" s="46">
        <f t="shared" si="1"/>
        <v>9.695</v>
      </c>
      <c r="AA27" s="47"/>
      <c r="AB27" s="47"/>
      <c r="AC27" s="47"/>
      <c r="AD27" s="49"/>
    </row>
    <row r="28" ht="42.0" customHeight="1">
      <c r="A28" s="52"/>
      <c r="B28" s="51" t="str">
        <f>'RELATÓRIO DOS CURSOS PRESENCIAI'!B15</f>
        <v>Programa de Desenvolvimento de Liderança - PDL (Motivação, Engajamento e Liderança) - Módulo 5 - Março - 4 h/a</v>
      </c>
      <c r="C28" s="51">
        <f t="shared" ref="C28:Y28" si="3">AVERAGE(C15:C27)</f>
        <v>9.6584375</v>
      </c>
      <c r="D28" s="51">
        <f t="shared" si="3"/>
        <v>9.3053125</v>
      </c>
      <c r="E28" s="51">
        <f t="shared" si="3"/>
        <v>9.573125</v>
      </c>
      <c r="F28" s="51">
        <f t="shared" si="3"/>
        <v>9.46</v>
      </c>
      <c r="G28" s="51">
        <f t="shared" si="3"/>
        <v>9.5034375</v>
      </c>
      <c r="H28" s="51">
        <f t="shared" si="3"/>
        <v>9.845</v>
      </c>
      <c r="I28" s="51">
        <f t="shared" si="3"/>
        <v>9.739375</v>
      </c>
      <c r="J28" s="51">
        <f t="shared" si="3"/>
        <v>9.821875</v>
      </c>
      <c r="K28" s="51">
        <f t="shared" si="3"/>
        <v>9.8075</v>
      </c>
      <c r="L28" s="51">
        <f t="shared" si="3"/>
        <v>9.90625</v>
      </c>
      <c r="M28" s="51">
        <f t="shared" si="3"/>
        <v>9.821875</v>
      </c>
      <c r="N28" s="51">
        <f t="shared" si="3"/>
        <v>9.5415625</v>
      </c>
      <c r="O28" s="51">
        <f t="shared" si="3"/>
        <v>9.8828125</v>
      </c>
      <c r="P28" s="51">
        <f t="shared" si="3"/>
        <v>9.859375</v>
      </c>
      <c r="Q28" s="51">
        <f t="shared" si="3"/>
        <v>9.7534375</v>
      </c>
      <c r="R28" s="51">
        <f t="shared" si="3"/>
        <v>9.72625</v>
      </c>
      <c r="S28" s="51">
        <f t="shared" si="3"/>
        <v>9.38</v>
      </c>
      <c r="T28" s="51">
        <f t="shared" si="3"/>
        <v>9.485</v>
      </c>
      <c r="U28" s="51">
        <f t="shared" si="3"/>
        <v>9.7725</v>
      </c>
      <c r="V28" s="51">
        <f t="shared" si="3"/>
        <v>9.575</v>
      </c>
      <c r="W28" s="51">
        <f t="shared" si="3"/>
        <v>9.095</v>
      </c>
      <c r="X28" s="51">
        <f t="shared" si="3"/>
        <v>8.8825</v>
      </c>
      <c r="Y28" s="51">
        <f t="shared" si="3"/>
        <v>9.3125</v>
      </c>
      <c r="Z28" s="46">
        <f t="shared" si="1"/>
        <v>9.48546875</v>
      </c>
      <c r="AA28" s="47"/>
      <c r="AB28" s="47"/>
      <c r="AC28" s="47"/>
      <c r="AD28" s="49"/>
    </row>
    <row r="29" ht="42.0" customHeight="1">
      <c r="A29" s="42"/>
      <c r="B29" s="51" t="str">
        <f>'RELATÓRIO DOS CURSOS PRESENCIAI'!B16</f>
        <v>Programa de Desenvolvimento de Liderança - PDL (Motivação, Engajamento e Liderança) - Módulo 6 - Março - 4 h/a</v>
      </c>
      <c r="C29" s="51">
        <f t="shared" ref="C29:Y29" si="4">AVERAGE(C16:C28)</f>
        <v>9.6584375</v>
      </c>
      <c r="D29" s="51">
        <f t="shared" si="4"/>
        <v>9.3053125</v>
      </c>
      <c r="E29" s="51">
        <f t="shared" si="4"/>
        <v>9.573125</v>
      </c>
      <c r="F29" s="51">
        <f t="shared" si="4"/>
        <v>9.46</v>
      </c>
      <c r="G29" s="51">
        <f t="shared" si="4"/>
        <v>9.5034375</v>
      </c>
      <c r="H29" s="51">
        <f t="shared" si="4"/>
        <v>9.845</v>
      </c>
      <c r="I29" s="51">
        <f t="shared" si="4"/>
        <v>9.739375</v>
      </c>
      <c r="J29" s="51">
        <f t="shared" si="4"/>
        <v>9.821875</v>
      </c>
      <c r="K29" s="51">
        <f t="shared" si="4"/>
        <v>9.8075</v>
      </c>
      <c r="L29" s="51">
        <f t="shared" si="4"/>
        <v>9.90625</v>
      </c>
      <c r="M29" s="51">
        <f t="shared" si="4"/>
        <v>9.821875</v>
      </c>
      <c r="N29" s="51">
        <f t="shared" si="4"/>
        <v>9.5415625</v>
      </c>
      <c r="O29" s="51">
        <f t="shared" si="4"/>
        <v>9.8828125</v>
      </c>
      <c r="P29" s="51">
        <f t="shared" si="4"/>
        <v>9.859375</v>
      </c>
      <c r="Q29" s="51">
        <f t="shared" si="4"/>
        <v>9.7534375</v>
      </c>
      <c r="R29" s="51">
        <f t="shared" si="4"/>
        <v>9.72625</v>
      </c>
      <c r="S29" s="51">
        <f t="shared" si="4"/>
        <v>9.38</v>
      </c>
      <c r="T29" s="51">
        <f t="shared" si="4"/>
        <v>9.485</v>
      </c>
      <c r="U29" s="51">
        <f t="shared" si="4"/>
        <v>9.7725</v>
      </c>
      <c r="V29" s="51">
        <f t="shared" si="4"/>
        <v>9.575</v>
      </c>
      <c r="W29" s="51">
        <f t="shared" si="4"/>
        <v>9.095</v>
      </c>
      <c r="X29" s="51">
        <f t="shared" si="4"/>
        <v>8.8825</v>
      </c>
      <c r="Y29" s="51">
        <f t="shared" si="4"/>
        <v>9.3125</v>
      </c>
      <c r="Z29" s="46">
        <f t="shared" si="1"/>
        <v>9.48546875</v>
      </c>
      <c r="AA29" s="47"/>
      <c r="AB29" s="47"/>
      <c r="AC29" s="47"/>
      <c r="AD29" s="49"/>
    </row>
    <row r="30" ht="45.75" customHeight="1">
      <c r="A30" s="53" t="s">
        <v>53</v>
      </c>
      <c r="B30" s="54" t="str">
        <f t="shared" ref="B30:B38" si="6">D11</f>
        <v>Excelência no Atendimento e Inclusão - Abril - 16 h/a</v>
      </c>
      <c r="C30" s="54">
        <f t="shared" ref="C30:Y30" si="5">AVERAGE(C17:C29)</f>
        <v>9.6584375</v>
      </c>
      <c r="D30" s="54">
        <f t="shared" si="5"/>
        <v>9.3053125</v>
      </c>
      <c r="E30" s="54">
        <f t="shared" si="5"/>
        <v>9.573125</v>
      </c>
      <c r="F30" s="54">
        <f t="shared" si="5"/>
        <v>9.46</v>
      </c>
      <c r="G30" s="54">
        <f t="shared" si="5"/>
        <v>9.5034375</v>
      </c>
      <c r="H30" s="54">
        <f t="shared" si="5"/>
        <v>9.845</v>
      </c>
      <c r="I30" s="54">
        <f t="shared" si="5"/>
        <v>9.739375</v>
      </c>
      <c r="J30" s="54">
        <f t="shared" si="5"/>
        <v>9.821875</v>
      </c>
      <c r="K30" s="54">
        <f t="shared" si="5"/>
        <v>9.8075</v>
      </c>
      <c r="L30" s="54">
        <f t="shared" si="5"/>
        <v>9.90625</v>
      </c>
      <c r="M30" s="54">
        <f t="shared" si="5"/>
        <v>9.821875</v>
      </c>
      <c r="N30" s="54">
        <f t="shared" si="5"/>
        <v>9.5415625</v>
      </c>
      <c r="O30" s="54">
        <f t="shared" si="5"/>
        <v>9.8828125</v>
      </c>
      <c r="P30" s="54">
        <f t="shared" si="5"/>
        <v>9.859375</v>
      </c>
      <c r="Q30" s="54">
        <f t="shared" si="5"/>
        <v>9.7534375</v>
      </c>
      <c r="R30" s="54">
        <f t="shared" si="5"/>
        <v>9.72625</v>
      </c>
      <c r="S30" s="54">
        <f t="shared" si="5"/>
        <v>9.38</v>
      </c>
      <c r="T30" s="54">
        <f t="shared" si="5"/>
        <v>9.485</v>
      </c>
      <c r="U30" s="54">
        <f t="shared" si="5"/>
        <v>9.7725</v>
      </c>
      <c r="V30" s="54">
        <f t="shared" si="5"/>
        <v>9.575</v>
      </c>
      <c r="W30" s="54">
        <f t="shared" si="5"/>
        <v>9.095</v>
      </c>
      <c r="X30" s="54">
        <f t="shared" si="5"/>
        <v>8.8825</v>
      </c>
      <c r="Y30" s="54">
        <f t="shared" si="5"/>
        <v>9.3125</v>
      </c>
      <c r="Z30" s="46">
        <f t="shared" si="1"/>
        <v>9.48546875</v>
      </c>
      <c r="AA30" s="55"/>
      <c r="AB30" s="55"/>
      <c r="AC30" s="55"/>
      <c r="AD30" s="49"/>
    </row>
    <row r="31" ht="22.5" customHeight="1">
      <c r="A31" s="52"/>
      <c r="B31" s="54" t="str">
        <f t="shared" si="6"/>
        <v>Formação de Instrutores da EGPCR - Abril - 20 h/a</v>
      </c>
      <c r="C31" s="54">
        <f t="shared" ref="C31:Y31" si="7">AVERAGE(C18:C30)</f>
        <v>9.6584375</v>
      </c>
      <c r="D31" s="54">
        <f t="shared" si="7"/>
        <v>9.3053125</v>
      </c>
      <c r="E31" s="54">
        <f t="shared" si="7"/>
        <v>9.573125</v>
      </c>
      <c r="F31" s="54">
        <f t="shared" si="7"/>
        <v>9.46</v>
      </c>
      <c r="G31" s="54">
        <f t="shared" si="7"/>
        <v>9.5034375</v>
      </c>
      <c r="H31" s="54">
        <f t="shared" si="7"/>
        <v>9.845</v>
      </c>
      <c r="I31" s="54">
        <f t="shared" si="7"/>
        <v>9.739375</v>
      </c>
      <c r="J31" s="54">
        <f t="shared" si="7"/>
        <v>9.821875</v>
      </c>
      <c r="K31" s="54">
        <f t="shared" si="7"/>
        <v>9.8075</v>
      </c>
      <c r="L31" s="54">
        <f t="shared" si="7"/>
        <v>9.90625</v>
      </c>
      <c r="M31" s="54">
        <f t="shared" si="7"/>
        <v>9.821875</v>
      </c>
      <c r="N31" s="54">
        <f t="shared" si="7"/>
        <v>9.5415625</v>
      </c>
      <c r="O31" s="54">
        <f t="shared" si="7"/>
        <v>9.8828125</v>
      </c>
      <c r="P31" s="54">
        <f t="shared" si="7"/>
        <v>9.859375</v>
      </c>
      <c r="Q31" s="54">
        <f t="shared" si="7"/>
        <v>9.7534375</v>
      </c>
      <c r="R31" s="54">
        <f t="shared" si="7"/>
        <v>9.72625</v>
      </c>
      <c r="S31" s="54">
        <f t="shared" si="7"/>
        <v>9.38</v>
      </c>
      <c r="T31" s="54">
        <f t="shared" si="7"/>
        <v>9.485</v>
      </c>
      <c r="U31" s="54">
        <f t="shared" si="7"/>
        <v>9.7725</v>
      </c>
      <c r="V31" s="54">
        <f t="shared" si="7"/>
        <v>9.575</v>
      </c>
      <c r="W31" s="54">
        <f t="shared" si="7"/>
        <v>9.095</v>
      </c>
      <c r="X31" s="54">
        <f t="shared" si="7"/>
        <v>8.8825</v>
      </c>
      <c r="Y31" s="54">
        <f t="shared" si="7"/>
        <v>9.3125</v>
      </c>
      <c r="Z31" s="46">
        <f t="shared" si="1"/>
        <v>9.48546875</v>
      </c>
      <c r="AA31" s="47"/>
      <c r="AB31" s="47"/>
      <c r="AC31" s="47"/>
      <c r="AD31" s="49"/>
    </row>
    <row r="32" ht="25.5" customHeight="1">
      <c r="A32" s="52"/>
      <c r="B32" s="54" t="str">
        <f t="shared" si="6"/>
        <v>Primeiros Socorros - Abril - 20 h/a</v>
      </c>
      <c r="C32" s="54">
        <v>9.71</v>
      </c>
      <c r="D32" s="54">
        <v>9.29</v>
      </c>
      <c r="E32" s="54">
        <v>9.82</v>
      </c>
      <c r="F32" s="54">
        <v>9.76</v>
      </c>
      <c r="G32" s="54">
        <v>9.65</v>
      </c>
      <c r="H32" s="54">
        <v>9.94</v>
      </c>
      <c r="I32" s="54">
        <v>9.94</v>
      </c>
      <c r="J32" s="54">
        <v>9.88</v>
      </c>
      <c r="K32" s="54">
        <v>9.88</v>
      </c>
      <c r="L32" s="54">
        <v>10.0</v>
      </c>
      <c r="M32" s="54">
        <v>9.82</v>
      </c>
      <c r="N32" s="54">
        <v>9.88</v>
      </c>
      <c r="O32" s="54">
        <v>9.94</v>
      </c>
      <c r="P32" s="54">
        <v>9.88</v>
      </c>
      <c r="Q32" s="54">
        <v>9.94</v>
      </c>
      <c r="R32" s="54">
        <v>9.94</v>
      </c>
      <c r="S32" s="54">
        <v>9.65</v>
      </c>
      <c r="T32" s="54">
        <v>9.71</v>
      </c>
      <c r="U32" s="54">
        <v>9.94</v>
      </c>
      <c r="V32" s="54">
        <v>9.59</v>
      </c>
      <c r="W32" s="54">
        <v>9.12</v>
      </c>
      <c r="X32" s="54">
        <v>9.88</v>
      </c>
      <c r="Y32" s="54">
        <v>9.94</v>
      </c>
      <c r="Z32" s="46">
        <f t="shared" si="1"/>
        <v>9.825</v>
      </c>
      <c r="AD32" s="56"/>
    </row>
    <row r="33" ht="41.25" customHeight="1">
      <c r="A33" s="42"/>
      <c r="B33" s="54" t="str">
        <f t="shared" si="6"/>
        <v>Programa de Desenvolvimento de Liderança - PDL (Gestão do Desempenho) - Módulo 7 - Abril - 4 h/a</v>
      </c>
      <c r="C33" s="57">
        <v>9.272727273</v>
      </c>
      <c r="D33" s="57">
        <v>9.090909091</v>
      </c>
      <c r="E33" s="57">
        <v>9.363636364</v>
      </c>
      <c r="F33" s="57">
        <v>9.090909091</v>
      </c>
      <c r="G33" s="57">
        <v>9.0</v>
      </c>
      <c r="H33" s="57">
        <v>9.727272727</v>
      </c>
      <c r="I33" s="57">
        <v>9.545454545</v>
      </c>
      <c r="J33" s="57">
        <v>9.545454545</v>
      </c>
      <c r="K33" s="57">
        <v>9.636363636</v>
      </c>
      <c r="L33" s="57">
        <v>9.818181818</v>
      </c>
      <c r="M33" s="57">
        <v>9.363636364</v>
      </c>
      <c r="N33" s="57">
        <v>9.454545455</v>
      </c>
      <c r="O33" s="57">
        <v>9.818181818</v>
      </c>
      <c r="P33" s="57">
        <v>9.818181818</v>
      </c>
      <c r="Q33" s="57">
        <v>9.818181818</v>
      </c>
      <c r="R33" s="57">
        <v>9.545454545</v>
      </c>
      <c r="S33" s="57">
        <v>9.090909091</v>
      </c>
      <c r="T33" s="57">
        <v>9.272727273</v>
      </c>
      <c r="U33" s="57">
        <v>9.0</v>
      </c>
      <c r="V33" s="57">
        <v>8.909090909</v>
      </c>
      <c r="W33" s="57">
        <v>8.909090909</v>
      </c>
      <c r="X33" s="57">
        <v>8.363636364</v>
      </c>
      <c r="Y33" s="57">
        <v>8.545454545</v>
      </c>
      <c r="Z33" s="46">
        <f t="shared" si="1"/>
        <v>8.909090909</v>
      </c>
      <c r="AD33" s="56"/>
    </row>
    <row r="34" ht="37.5" customHeight="1">
      <c r="A34" s="58" t="s">
        <v>54</v>
      </c>
      <c r="B34" s="59" t="str">
        <f t="shared" si="6"/>
        <v>Atendimento ao Público - Maio - 12 h/a</v>
      </c>
      <c r="C34" s="60">
        <v>9.769230769</v>
      </c>
      <c r="D34" s="60">
        <v>9.384615385</v>
      </c>
      <c r="E34" s="60">
        <v>9.692307692</v>
      </c>
      <c r="F34" s="60">
        <v>9.692307692</v>
      </c>
      <c r="G34" s="60">
        <v>9.692307692</v>
      </c>
      <c r="H34" s="60">
        <v>9.769230769</v>
      </c>
      <c r="I34" s="60">
        <v>9.769230769</v>
      </c>
      <c r="J34" s="60">
        <v>9.769230769</v>
      </c>
      <c r="K34" s="60">
        <v>9.923076923</v>
      </c>
      <c r="L34" s="60">
        <v>10.0</v>
      </c>
      <c r="M34" s="60">
        <v>9.923076923</v>
      </c>
      <c r="N34" s="60">
        <v>9.923076923</v>
      </c>
      <c r="O34" s="60">
        <v>9.846153846</v>
      </c>
      <c r="P34" s="60">
        <v>10.0</v>
      </c>
      <c r="Q34" s="60">
        <v>10.0</v>
      </c>
      <c r="R34" s="60">
        <v>10.0</v>
      </c>
      <c r="S34" s="60">
        <v>9.230769231</v>
      </c>
      <c r="T34" s="60">
        <v>9.384615385</v>
      </c>
      <c r="U34" s="60">
        <v>9.769230769</v>
      </c>
      <c r="V34" s="60">
        <v>9.461538462</v>
      </c>
      <c r="W34" s="60">
        <v>9.846153846</v>
      </c>
      <c r="X34" s="60">
        <v>9.692307692</v>
      </c>
      <c r="Y34" s="60">
        <v>9.923076923</v>
      </c>
      <c r="Z34" s="46">
        <f t="shared" si="1"/>
        <v>9.846153846</v>
      </c>
      <c r="AD34" s="56"/>
    </row>
    <row r="35" ht="36.75" customHeight="1">
      <c r="A35" s="52"/>
      <c r="B35" s="59" t="str">
        <f t="shared" si="6"/>
        <v>Formação dos Novos Gestores Governamentais - Maio - 38 h/a</v>
      </c>
      <c r="C35" s="61">
        <v>9.788888888888888</v>
      </c>
      <c r="D35" s="61">
        <v>9.7</v>
      </c>
      <c r="E35" s="61">
        <v>9.9</v>
      </c>
      <c r="F35" s="61">
        <v>9.9</v>
      </c>
      <c r="G35" s="61">
        <v>10.0</v>
      </c>
      <c r="H35" s="61">
        <v>10.0</v>
      </c>
      <c r="I35" s="61">
        <v>9.9</v>
      </c>
      <c r="J35" s="61">
        <v>10.0</v>
      </c>
      <c r="K35" s="61">
        <v>10.0</v>
      </c>
      <c r="L35" s="61">
        <v>10.0</v>
      </c>
      <c r="M35" s="61">
        <v>10.0</v>
      </c>
      <c r="N35" s="61">
        <v>10.0</v>
      </c>
      <c r="O35" s="61">
        <v>10.0</v>
      </c>
      <c r="P35" s="61">
        <v>10.0</v>
      </c>
      <c r="Q35" s="61">
        <v>10.0</v>
      </c>
      <c r="R35" s="61">
        <v>10.0</v>
      </c>
      <c r="S35" s="61">
        <v>9.9</v>
      </c>
      <c r="T35" s="61">
        <v>9.7</v>
      </c>
      <c r="U35" s="61">
        <v>10.0</v>
      </c>
      <c r="V35" s="61">
        <v>10.0</v>
      </c>
      <c r="W35" s="61">
        <v>9.9</v>
      </c>
      <c r="X35" s="61">
        <v>9.7</v>
      </c>
      <c r="Y35" s="61">
        <v>9.7</v>
      </c>
      <c r="Z35" s="46">
        <f t="shared" si="1"/>
        <v>9.744444444</v>
      </c>
      <c r="AD35" s="56"/>
    </row>
    <row r="36" ht="54.0" customHeight="1">
      <c r="A36" s="52"/>
      <c r="B36" s="59" t="str">
        <f t="shared" si="6"/>
        <v>Noções Básicas para Elaboração do Estudo Técnico Preliminar - Maio - 20 h/a</v>
      </c>
      <c r="C36" s="62">
        <v>9.78</v>
      </c>
      <c r="D36" s="62">
        <v>9.78</v>
      </c>
      <c r="E36" s="62">
        <v>9.72</v>
      </c>
      <c r="F36" s="62">
        <v>9.67</v>
      </c>
      <c r="G36" s="62">
        <v>10.0</v>
      </c>
      <c r="H36" s="62">
        <v>10.0</v>
      </c>
      <c r="I36" s="62">
        <v>10.0</v>
      </c>
      <c r="J36" s="62">
        <v>10.0</v>
      </c>
      <c r="K36" s="62">
        <v>10.0</v>
      </c>
      <c r="L36" s="62">
        <v>9.89</v>
      </c>
      <c r="M36" s="62">
        <v>10.0</v>
      </c>
      <c r="N36" s="63">
        <v>10.0</v>
      </c>
      <c r="O36" s="63">
        <v>10.0</v>
      </c>
      <c r="P36" s="63">
        <v>10.0</v>
      </c>
      <c r="Q36" s="63">
        <v>10.0</v>
      </c>
      <c r="R36" s="63">
        <v>9.78</v>
      </c>
      <c r="S36" s="63">
        <v>9.83</v>
      </c>
      <c r="T36" s="63">
        <v>9.78</v>
      </c>
      <c r="U36" s="63">
        <v>9.78</v>
      </c>
      <c r="V36" s="63">
        <v>9.94</v>
      </c>
      <c r="W36" s="63">
        <v>9.89</v>
      </c>
      <c r="X36" s="63">
        <v>9.72</v>
      </c>
      <c r="Y36" s="63">
        <v>9.83</v>
      </c>
      <c r="Z36" s="46">
        <f t="shared" si="1"/>
        <v>9.805</v>
      </c>
      <c r="AD36" s="56"/>
    </row>
    <row r="37" ht="48.75" customHeight="1">
      <c r="A37" s="64" t="s">
        <v>55</v>
      </c>
      <c r="B37" s="65" t="str">
        <f t="shared" si="6"/>
        <v>Segurança do Trabalho - Riscos Ocupacionais - Junho - 20 h/a</v>
      </c>
      <c r="C37" s="65">
        <v>9.56</v>
      </c>
      <c r="D37" s="65">
        <v>9.69</v>
      </c>
      <c r="E37" s="65">
        <v>9.81</v>
      </c>
      <c r="F37" s="65">
        <v>9.5</v>
      </c>
      <c r="G37" s="65">
        <v>9.75</v>
      </c>
      <c r="H37" s="65">
        <v>9.63</v>
      </c>
      <c r="I37" s="65">
        <v>9.75</v>
      </c>
      <c r="J37" s="65">
        <v>9.63</v>
      </c>
      <c r="K37" s="65">
        <v>9.75</v>
      </c>
      <c r="L37" s="65">
        <v>9.88</v>
      </c>
      <c r="M37" s="65">
        <v>9.88</v>
      </c>
      <c r="N37" s="65">
        <v>9.94</v>
      </c>
      <c r="O37" s="65">
        <v>10.0</v>
      </c>
      <c r="P37" s="65">
        <v>10.0</v>
      </c>
      <c r="Q37" s="65">
        <v>9.88</v>
      </c>
      <c r="R37" s="65">
        <v>9.88</v>
      </c>
      <c r="S37" s="65">
        <v>10.0</v>
      </c>
      <c r="T37" s="65">
        <v>10.0</v>
      </c>
      <c r="U37" s="65">
        <v>9.5</v>
      </c>
      <c r="V37" s="65">
        <v>9.88</v>
      </c>
      <c r="W37" s="65">
        <v>9.88</v>
      </c>
      <c r="X37" s="65">
        <v>9.75</v>
      </c>
      <c r="Y37" s="65">
        <v>9.81</v>
      </c>
      <c r="Z37" s="46">
        <f t="shared" si="1"/>
        <v>9.685</v>
      </c>
      <c r="AD37" s="56"/>
    </row>
    <row r="38" ht="25.5" customHeight="1">
      <c r="A38" s="42"/>
      <c r="B38" s="65" t="str">
        <f t="shared" si="6"/>
        <v>Desenvolvimento de Equipes - Junho - 20 h/a
</v>
      </c>
      <c r="C38" s="65">
        <v>9.5</v>
      </c>
      <c r="D38" s="65">
        <v>9.63</v>
      </c>
      <c r="E38" s="65">
        <v>9.69</v>
      </c>
      <c r="F38" s="65">
        <v>9.44</v>
      </c>
      <c r="G38" s="65">
        <v>9.69</v>
      </c>
      <c r="H38" s="65">
        <v>9.69</v>
      </c>
      <c r="I38" s="65">
        <v>9.69</v>
      </c>
      <c r="J38" s="65">
        <v>9.63</v>
      </c>
      <c r="K38" s="65">
        <v>9.69</v>
      </c>
      <c r="L38" s="65">
        <v>9.88</v>
      </c>
      <c r="M38" s="65">
        <v>9.88</v>
      </c>
      <c r="N38" s="65">
        <v>9.75</v>
      </c>
      <c r="O38" s="65">
        <v>10.0</v>
      </c>
      <c r="P38" s="65">
        <v>10.0</v>
      </c>
      <c r="Q38" s="65">
        <v>9.75</v>
      </c>
      <c r="R38" s="65">
        <v>9.63</v>
      </c>
      <c r="S38" s="65">
        <v>9.94</v>
      </c>
      <c r="T38" s="65">
        <v>9.94</v>
      </c>
      <c r="U38" s="65">
        <v>9.88</v>
      </c>
      <c r="V38" s="65">
        <v>9.75</v>
      </c>
      <c r="W38" s="65">
        <v>9.75</v>
      </c>
      <c r="X38" s="65">
        <v>9.63</v>
      </c>
      <c r="Y38" s="65">
        <v>9.69</v>
      </c>
      <c r="Z38" s="46">
        <f t="shared" si="1"/>
        <v>9.595</v>
      </c>
      <c r="AD38" s="56"/>
    </row>
    <row r="39" ht="15.75" customHeight="1">
      <c r="B39" s="66" t="s">
        <v>56</v>
      </c>
      <c r="C39" s="67">
        <f t="shared" ref="C39:Y39" si="8">AVERAGEA(C24:C38)</f>
        <v>9.643223129</v>
      </c>
      <c r="D39" s="67">
        <f t="shared" si="8"/>
        <v>9.400534965</v>
      </c>
      <c r="E39" s="67">
        <f t="shared" si="8"/>
        <v>9.638729604</v>
      </c>
      <c r="F39" s="67">
        <f t="shared" si="8"/>
        <v>9.515547786</v>
      </c>
      <c r="G39" s="67">
        <f t="shared" si="8"/>
        <v>9.587320513</v>
      </c>
      <c r="H39" s="67">
        <f t="shared" si="8"/>
        <v>9.834433566</v>
      </c>
      <c r="I39" s="67">
        <f t="shared" si="8"/>
        <v>9.767312354</v>
      </c>
      <c r="J39" s="67">
        <f t="shared" si="8"/>
        <v>9.801979021</v>
      </c>
      <c r="K39" s="67">
        <f t="shared" si="8"/>
        <v>9.822629371</v>
      </c>
      <c r="L39" s="67">
        <f t="shared" si="8"/>
        <v>9.914545455</v>
      </c>
      <c r="M39" s="67">
        <f t="shared" si="8"/>
        <v>9.829447552</v>
      </c>
      <c r="N39" s="67">
        <f t="shared" si="8"/>
        <v>9.685341492</v>
      </c>
      <c r="O39" s="67">
        <f t="shared" si="8"/>
        <v>9.911122378</v>
      </c>
      <c r="P39" s="67">
        <f t="shared" si="8"/>
        <v>9.904878788</v>
      </c>
      <c r="Q39" s="67">
        <f t="shared" si="8"/>
        <v>9.827712121</v>
      </c>
      <c r="R39" s="67">
        <f t="shared" si="8"/>
        <v>9.772363636</v>
      </c>
      <c r="S39" s="67">
        <f t="shared" si="8"/>
        <v>9.512111888</v>
      </c>
      <c r="T39" s="67">
        <f t="shared" si="8"/>
        <v>9.577822844</v>
      </c>
      <c r="U39" s="67">
        <f t="shared" si="8"/>
        <v>9.736615385</v>
      </c>
      <c r="V39" s="67">
        <f t="shared" si="8"/>
        <v>9.608708625</v>
      </c>
      <c r="W39" s="67">
        <f t="shared" si="8"/>
        <v>9.337016317</v>
      </c>
      <c r="X39" s="67">
        <f t="shared" si="8"/>
        <v>9.18639627</v>
      </c>
      <c r="Y39" s="67">
        <f t="shared" si="8"/>
        <v>9.462568765</v>
      </c>
      <c r="Z39" s="68">
        <f>AVERAGEA(Z24,Z38)</f>
        <v>9.5475</v>
      </c>
      <c r="AD39" s="34"/>
    </row>
    <row r="40" ht="15.75" customHeight="1">
      <c r="B40" s="66" t="s">
        <v>57</v>
      </c>
      <c r="C40" s="69">
        <f>AVERAGEA(C39:G39)</f>
        <v>9.557071199</v>
      </c>
      <c r="D40" s="8"/>
      <c r="E40" s="8"/>
      <c r="F40" s="8"/>
      <c r="G40" s="9"/>
      <c r="H40" s="69">
        <f>AVERAGEA(H39:M39)</f>
        <v>9.82839122</v>
      </c>
      <c r="I40" s="8"/>
      <c r="J40" s="8"/>
      <c r="K40" s="8"/>
      <c r="L40" s="8"/>
      <c r="M40" s="9"/>
      <c r="N40" s="69">
        <f>AVERAGEA(N39:R39)</f>
        <v>9.820283683</v>
      </c>
      <c r="O40" s="8"/>
      <c r="P40" s="8"/>
      <c r="Q40" s="8"/>
      <c r="R40" s="8"/>
      <c r="S40" s="69">
        <f>AVERAGE(S39:V39)</f>
        <v>9.608814685</v>
      </c>
      <c r="T40" s="8"/>
      <c r="U40" s="8"/>
      <c r="V40" s="8"/>
      <c r="W40" s="69">
        <f>AVERAGEA(W39:Y39)</f>
        <v>9.328660451</v>
      </c>
      <c r="X40" s="8"/>
      <c r="Y40" s="9"/>
      <c r="Z40" s="42"/>
      <c r="AA40" s="70"/>
      <c r="AB40" s="70"/>
      <c r="AC40" s="70"/>
      <c r="AD40" s="3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</sheetData>
  <mergeCells count="32">
    <mergeCell ref="A2:P2"/>
    <mergeCell ref="A3:P3"/>
    <mergeCell ref="A4:Q4"/>
    <mergeCell ref="A6:Q6"/>
    <mergeCell ref="B9:G9"/>
    <mergeCell ref="D10:G10"/>
    <mergeCell ref="D11:G11"/>
    <mergeCell ref="D19:G19"/>
    <mergeCell ref="C22:G22"/>
    <mergeCell ref="H22:M22"/>
    <mergeCell ref="N22:R22"/>
    <mergeCell ref="S22:V22"/>
    <mergeCell ref="W22:Y22"/>
    <mergeCell ref="Z22:Z23"/>
    <mergeCell ref="A24:A25"/>
    <mergeCell ref="D12:G12"/>
    <mergeCell ref="D13:G13"/>
    <mergeCell ref="D14:G14"/>
    <mergeCell ref="D15:G15"/>
    <mergeCell ref="D16:G16"/>
    <mergeCell ref="D17:G17"/>
    <mergeCell ref="D18:G18"/>
    <mergeCell ref="N40:R40"/>
    <mergeCell ref="S40:V40"/>
    <mergeCell ref="A26:A29"/>
    <mergeCell ref="A30:A33"/>
    <mergeCell ref="A34:A36"/>
    <mergeCell ref="A37:A38"/>
    <mergeCell ref="Z39:Z40"/>
    <mergeCell ref="C40:G40"/>
    <mergeCell ref="H40:M40"/>
    <mergeCell ref="W40:Y40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A5AF"/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50.86"/>
    <col customWidth="1" min="3" max="22" width="18.71"/>
    <col customWidth="1" min="23" max="23" width="16.14"/>
    <col customWidth="1" min="24" max="26" width="8.0"/>
    <col customWidth="1" min="27" max="27" width="11.57"/>
    <col customWidth="1" min="28" max="28" width="25.86"/>
    <col customWidth="1" min="29" max="29" width="26.0"/>
    <col customWidth="1" min="30" max="30" width="8.0"/>
  </cols>
  <sheetData>
    <row r="1" ht="9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R1" s="1"/>
      <c r="S1" s="1"/>
      <c r="T1" s="1"/>
    </row>
    <row r="2">
      <c r="A2" s="2" t="s">
        <v>0</v>
      </c>
      <c r="Q2" s="3"/>
      <c r="R2" s="71"/>
      <c r="S2" s="71"/>
      <c r="T2" s="71"/>
    </row>
    <row r="3">
      <c r="A3" s="2" t="s">
        <v>1</v>
      </c>
      <c r="Q3" s="3"/>
      <c r="R3" s="71"/>
      <c r="S3" s="71"/>
      <c r="T3" s="71"/>
    </row>
    <row r="4">
      <c r="A4" s="3" t="s">
        <v>2</v>
      </c>
      <c r="R4" s="1"/>
      <c r="S4" s="1"/>
      <c r="T4" s="1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R5" s="4"/>
      <c r="S5" s="4"/>
      <c r="T5" s="4"/>
    </row>
    <row r="6" ht="21.0" customHeight="1">
      <c r="A6" s="6" t="s">
        <v>58</v>
      </c>
      <c r="R6" s="6"/>
      <c r="S6" s="6"/>
      <c r="T6" s="6"/>
    </row>
    <row r="7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B9" s="7" t="s">
        <v>59</v>
      </c>
      <c r="C9" s="8"/>
      <c r="D9" s="8"/>
      <c r="E9" s="8"/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>
      <c r="B10" s="72" t="s">
        <v>6</v>
      </c>
      <c r="C10" s="13"/>
      <c r="D10" s="73" t="s">
        <v>7</v>
      </c>
      <c r="E10" s="74"/>
      <c r="F10" s="74"/>
      <c r="G10" s="75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ht="22.5" customHeight="1">
      <c r="A11" s="76"/>
      <c r="B11" s="77" t="s">
        <v>60</v>
      </c>
      <c r="C11" s="76"/>
      <c r="D11" s="20" t="s">
        <v>61</v>
      </c>
      <c r="E11" s="8"/>
      <c r="F11" s="8"/>
      <c r="G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76"/>
      <c r="W11" s="76"/>
      <c r="X11" s="76"/>
      <c r="Y11" s="76"/>
      <c r="Z11" s="76"/>
      <c r="AA11" s="76"/>
      <c r="AB11" s="76"/>
      <c r="AC11" s="76"/>
      <c r="AD11" s="76"/>
    </row>
    <row r="12">
      <c r="A12" s="76"/>
      <c r="B12" s="77" t="s">
        <v>62</v>
      </c>
      <c r="C12" s="76"/>
      <c r="D12" s="78" t="s">
        <v>63</v>
      </c>
      <c r="E12" s="8"/>
      <c r="F12" s="8"/>
      <c r="G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6"/>
      <c r="W12" s="76"/>
      <c r="X12" s="76"/>
      <c r="Y12" s="76"/>
      <c r="Z12" s="76"/>
      <c r="AA12" s="76"/>
      <c r="AB12" s="76"/>
      <c r="AC12" s="76"/>
      <c r="AD12" s="76"/>
    </row>
    <row r="13">
      <c r="A13" s="76"/>
      <c r="B13" s="77" t="s">
        <v>64</v>
      </c>
      <c r="C13" s="76"/>
      <c r="D13" s="20" t="s">
        <v>65</v>
      </c>
      <c r="E13" s="8"/>
      <c r="F13" s="8"/>
      <c r="G13" s="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76"/>
      <c r="W13" s="76"/>
      <c r="X13" s="76"/>
      <c r="Y13" s="76"/>
      <c r="Z13" s="76"/>
      <c r="AA13" s="76"/>
      <c r="AB13" s="76"/>
      <c r="AC13" s="76"/>
      <c r="AD13" s="76"/>
    </row>
    <row r="14">
      <c r="A14" s="76"/>
      <c r="B14" s="77" t="s">
        <v>66</v>
      </c>
      <c r="C14" s="76"/>
      <c r="D14" s="20" t="s">
        <v>67</v>
      </c>
      <c r="E14" s="8"/>
      <c r="F14" s="8"/>
      <c r="G14" s="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76"/>
      <c r="W14" s="76"/>
      <c r="X14" s="76"/>
      <c r="Y14" s="76"/>
      <c r="Z14" s="76"/>
      <c r="AA14" s="76"/>
      <c r="AB14" s="76"/>
      <c r="AC14" s="76"/>
      <c r="AD14" s="76"/>
    </row>
    <row r="15">
      <c r="A15" s="76"/>
      <c r="B15" s="77" t="s">
        <v>68</v>
      </c>
      <c r="C15" s="76"/>
      <c r="D15" s="20" t="s">
        <v>69</v>
      </c>
      <c r="E15" s="8"/>
      <c r="F15" s="8"/>
      <c r="G15" s="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76"/>
      <c r="W15" s="76"/>
      <c r="X15" s="76"/>
      <c r="Y15" s="76"/>
      <c r="Z15" s="76"/>
      <c r="AA15" s="76"/>
      <c r="AB15" s="76"/>
      <c r="AC15" s="76"/>
      <c r="AD15" s="76"/>
    </row>
    <row r="16">
      <c r="A16" s="76"/>
      <c r="B16" s="77" t="s">
        <v>70</v>
      </c>
      <c r="C16" s="76"/>
      <c r="D16" s="20" t="s">
        <v>71</v>
      </c>
      <c r="E16" s="8"/>
      <c r="F16" s="8"/>
      <c r="G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76"/>
      <c r="W16" s="76"/>
      <c r="X16" s="76"/>
      <c r="Y16" s="76"/>
      <c r="Z16" s="76"/>
      <c r="AA16" s="76"/>
      <c r="AB16" s="76"/>
      <c r="AC16" s="76"/>
      <c r="AD16" s="76"/>
    </row>
    <row r="17">
      <c r="A17" s="76"/>
      <c r="B17" s="77" t="s">
        <v>72</v>
      </c>
      <c r="C17" s="76"/>
      <c r="D17" s="79" t="s">
        <v>73</v>
      </c>
      <c r="E17" s="8"/>
      <c r="F17" s="8"/>
      <c r="G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76"/>
      <c r="W17" s="76"/>
      <c r="X17" s="76"/>
      <c r="Y17" s="76"/>
      <c r="Z17" s="76"/>
      <c r="AA17" s="76"/>
      <c r="AB17" s="76"/>
      <c r="AC17" s="76"/>
      <c r="AD17" s="76"/>
    </row>
    <row r="18" ht="20.25" customHeight="1">
      <c r="A18" s="76"/>
      <c r="B18" s="25"/>
      <c r="C18" s="76"/>
      <c r="D18" s="20" t="s">
        <v>74</v>
      </c>
      <c r="E18" s="8"/>
      <c r="F18" s="8"/>
      <c r="G18" s="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76"/>
      <c r="W18" s="76"/>
      <c r="X18" s="76"/>
      <c r="Y18" s="76"/>
      <c r="Z18" s="76"/>
      <c r="AA18" s="76"/>
      <c r="AB18" s="76"/>
      <c r="AC18" s="76"/>
      <c r="AD18" s="76"/>
    </row>
    <row r="19" ht="14.25" customHeight="1">
      <c r="A19" s="76"/>
      <c r="B19" s="80"/>
      <c r="C19" s="76"/>
      <c r="D19" s="20" t="s">
        <v>75</v>
      </c>
      <c r="E19" s="8"/>
      <c r="F19" s="8"/>
      <c r="G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6"/>
      <c r="W19" s="76"/>
      <c r="X19" s="76"/>
      <c r="Y19" s="76"/>
      <c r="Z19" s="76"/>
      <c r="AA19" s="76"/>
      <c r="AB19" s="76"/>
      <c r="AC19" s="76"/>
      <c r="AD19" s="76"/>
    </row>
    <row r="20" ht="17.25" customHeight="1">
      <c r="A20" s="76"/>
      <c r="B20" s="25"/>
      <c r="C20" s="76"/>
      <c r="D20" s="20" t="s">
        <v>76</v>
      </c>
      <c r="E20" s="8"/>
      <c r="F20" s="8"/>
      <c r="G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6"/>
      <c r="W20" s="76"/>
      <c r="X20" s="76"/>
      <c r="Y20" s="76"/>
      <c r="Z20" s="76"/>
      <c r="AA20" s="76"/>
      <c r="AB20" s="76"/>
      <c r="AC20" s="76"/>
      <c r="AD20" s="76"/>
    </row>
    <row r="21" ht="18.75" customHeight="1">
      <c r="A21" s="76"/>
      <c r="B21" s="25"/>
      <c r="C21" s="76"/>
      <c r="D21" s="20" t="s">
        <v>77</v>
      </c>
      <c r="E21" s="8"/>
      <c r="F21" s="8"/>
      <c r="G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6"/>
      <c r="W21" s="76"/>
      <c r="X21" s="76"/>
      <c r="Y21" s="76"/>
      <c r="Z21" s="76"/>
      <c r="AA21" s="76"/>
      <c r="AB21" s="76"/>
      <c r="AC21" s="76"/>
      <c r="AD21" s="76"/>
    </row>
    <row r="22" ht="32.25" customHeight="1">
      <c r="A22" s="76"/>
      <c r="B22" s="25"/>
      <c r="C22" s="76"/>
      <c r="D22" s="20" t="s">
        <v>78</v>
      </c>
      <c r="E22" s="8"/>
      <c r="F22" s="8"/>
      <c r="G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76"/>
      <c r="W22" s="76"/>
      <c r="X22" s="76"/>
      <c r="Y22" s="76"/>
      <c r="Z22" s="76"/>
      <c r="AA22" s="76"/>
      <c r="AB22" s="76"/>
      <c r="AC22" s="76"/>
      <c r="AD22" s="76"/>
    </row>
    <row r="23" ht="22.5" customHeight="1">
      <c r="A23" s="76"/>
      <c r="B23" s="25"/>
      <c r="C23" s="76"/>
      <c r="D23" s="20" t="s">
        <v>79</v>
      </c>
      <c r="E23" s="8"/>
      <c r="F23" s="8"/>
      <c r="G23" s="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76"/>
      <c r="W23" s="76"/>
      <c r="X23" s="76"/>
      <c r="Y23" s="76"/>
      <c r="Z23" s="76"/>
      <c r="AA23" s="76"/>
      <c r="AB23" s="76"/>
      <c r="AC23" s="76"/>
      <c r="AD23" s="76"/>
    </row>
    <row r="24" ht="22.5" customHeight="1">
      <c r="A24" s="76"/>
      <c r="B24" s="81"/>
      <c r="C24" s="76"/>
      <c r="D24" s="20" t="s">
        <v>80</v>
      </c>
      <c r="E24" s="8"/>
      <c r="F24" s="8"/>
      <c r="G24" s="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6"/>
      <c r="W24" s="76"/>
      <c r="X24" s="76"/>
      <c r="Y24" s="76"/>
      <c r="Z24" s="76"/>
      <c r="AA24" s="76"/>
      <c r="AB24" s="76"/>
      <c r="AC24" s="76"/>
      <c r="AD24" s="76"/>
    </row>
    <row r="25" ht="22.5" customHeight="1">
      <c r="B25" s="25"/>
      <c r="D25" s="20" t="s">
        <v>81</v>
      </c>
      <c r="E25" s="8"/>
      <c r="F25" s="8"/>
      <c r="G25" s="9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ht="22.5" customHeight="1">
      <c r="B26" s="82"/>
      <c r="D26" s="20" t="s">
        <v>82</v>
      </c>
      <c r="E26" s="8"/>
      <c r="F26" s="8"/>
      <c r="G26" s="9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ht="22.5" customHeight="1">
      <c r="B27" s="82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>
      <c r="B28" s="5"/>
    </row>
    <row r="29">
      <c r="B29" s="5"/>
    </row>
    <row r="30" ht="15.75" customHeight="1">
      <c r="B30" s="83" t="s">
        <v>23</v>
      </c>
      <c r="C30" s="84" t="s">
        <v>83</v>
      </c>
      <c r="D30" s="8"/>
      <c r="E30" s="8"/>
      <c r="F30" s="9"/>
      <c r="G30" s="85" t="s">
        <v>25</v>
      </c>
      <c r="H30" s="8"/>
      <c r="I30" s="8"/>
      <c r="J30" s="8"/>
      <c r="K30" s="9"/>
      <c r="L30" s="86" t="s">
        <v>26</v>
      </c>
      <c r="M30" s="8"/>
      <c r="N30" s="8"/>
      <c r="O30" s="9"/>
      <c r="P30" s="87" t="s">
        <v>24</v>
      </c>
      <c r="Q30" s="8"/>
      <c r="R30" s="8"/>
      <c r="S30" s="8"/>
      <c r="T30" s="9"/>
      <c r="U30" s="88" t="s">
        <v>28</v>
      </c>
      <c r="V30" s="9"/>
      <c r="W30" s="33" t="s">
        <v>29</v>
      </c>
      <c r="AA30" s="34"/>
      <c r="AB30" s="34"/>
      <c r="AC30" s="34"/>
    </row>
    <row r="31" ht="81.0" customHeight="1">
      <c r="B31" s="89" t="s">
        <v>30</v>
      </c>
      <c r="C31" s="90" t="s">
        <v>84</v>
      </c>
      <c r="D31" s="90" t="s">
        <v>85</v>
      </c>
      <c r="E31" s="90" t="s">
        <v>86</v>
      </c>
      <c r="F31" s="90" t="s">
        <v>87</v>
      </c>
      <c r="G31" s="91" t="s">
        <v>88</v>
      </c>
      <c r="H31" s="91" t="s">
        <v>89</v>
      </c>
      <c r="I31" s="91" t="s">
        <v>90</v>
      </c>
      <c r="J31" s="91" t="s">
        <v>91</v>
      </c>
      <c r="K31" s="91" t="s">
        <v>92</v>
      </c>
      <c r="L31" s="92" t="s">
        <v>93</v>
      </c>
      <c r="M31" s="92" t="s">
        <v>94</v>
      </c>
      <c r="N31" s="92" t="s">
        <v>95</v>
      </c>
      <c r="O31" s="93" t="s">
        <v>96</v>
      </c>
      <c r="P31" s="94" t="s">
        <v>97</v>
      </c>
      <c r="Q31" s="94" t="s">
        <v>98</v>
      </c>
      <c r="R31" s="94" t="s">
        <v>99</v>
      </c>
      <c r="S31" s="94" t="s">
        <v>100</v>
      </c>
      <c r="T31" s="94" t="s">
        <v>101</v>
      </c>
      <c r="U31" s="95" t="s">
        <v>102</v>
      </c>
      <c r="V31" s="95" t="s">
        <v>103</v>
      </c>
      <c r="W31" s="42"/>
      <c r="AA31" s="43"/>
      <c r="AB31" s="43"/>
      <c r="AC31" s="43"/>
    </row>
    <row r="32" ht="22.5" customHeight="1">
      <c r="A32" s="50" t="s">
        <v>52</v>
      </c>
      <c r="B32" s="96" t="str">
        <f>'RELATÓRIO DOS CURSOS EADAO VIVO'!B11</f>
        <v>Criatividade e inovação - EAD - Março - 20 h/a</v>
      </c>
      <c r="C32" s="97">
        <v>8.791666667</v>
      </c>
      <c r="D32" s="97">
        <v>8.166666667</v>
      </c>
      <c r="E32" s="97">
        <v>9.458333333</v>
      </c>
      <c r="F32" s="97">
        <v>9.291666667</v>
      </c>
      <c r="G32" s="97">
        <v>9.583333333</v>
      </c>
      <c r="H32" s="97">
        <v>9.458333333</v>
      </c>
      <c r="I32" s="97">
        <v>9.541666667</v>
      </c>
      <c r="J32" s="97">
        <v>9.375</v>
      </c>
      <c r="K32" s="97">
        <v>9.541666667</v>
      </c>
      <c r="L32" s="97">
        <v>9.666666667</v>
      </c>
      <c r="M32" s="97">
        <v>9.541666667</v>
      </c>
      <c r="N32" s="97">
        <v>9.791666667</v>
      </c>
      <c r="O32" s="97">
        <v>9.708333333</v>
      </c>
      <c r="P32" s="97">
        <v>8.833333333</v>
      </c>
      <c r="Q32" s="97">
        <v>9.291666667</v>
      </c>
      <c r="R32" s="97">
        <v>9.5</v>
      </c>
      <c r="S32" s="97">
        <v>9.5</v>
      </c>
      <c r="T32" s="97">
        <v>9.541666667</v>
      </c>
      <c r="U32" s="98" t="s">
        <v>104</v>
      </c>
      <c r="V32" s="98" t="s">
        <v>104</v>
      </c>
      <c r="W32" s="99">
        <f t="shared" ref="W32:W54" si="1">AVERAGEA(C32,T32)</f>
        <v>9.166666667</v>
      </c>
      <c r="X32" s="76"/>
      <c r="Y32" s="76"/>
      <c r="Z32" s="76"/>
      <c r="AA32" s="100"/>
      <c r="AB32" s="100"/>
      <c r="AC32" s="100"/>
      <c r="AD32" s="76"/>
    </row>
    <row r="33" ht="29.25" customHeight="1">
      <c r="A33" s="52"/>
      <c r="B33" s="96" t="str">
        <f>'RELATÓRIO DOS CURSOS EADAO VIVO'!B12</f>
        <v>Gestão de Riscos - EAD - Março - 20 h/a</v>
      </c>
      <c r="C33" s="101">
        <v>9.05</v>
      </c>
      <c r="D33" s="101">
        <v>8.52</v>
      </c>
      <c r="E33" s="101">
        <v>9.81</v>
      </c>
      <c r="F33" s="101">
        <v>9.43</v>
      </c>
      <c r="G33" s="101">
        <v>9.9</v>
      </c>
      <c r="H33" s="101">
        <v>9.9</v>
      </c>
      <c r="I33" s="101">
        <v>9.62</v>
      </c>
      <c r="J33" s="101">
        <v>9.43</v>
      </c>
      <c r="K33" s="101">
        <v>9.9</v>
      </c>
      <c r="L33" s="101">
        <v>9.52</v>
      </c>
      <c r="M33" s="101">
        <v>9.71</v>
      </c>
      <c r="N33" s="101">
        <v>9.76</v>
      </c>
      <c r="O33" s="101">
        <v>9.76</v>
      </c>
      <c r="P33" s="101">
        <v>9.05</v>
      </c>
      <c r="Q33" s="101">
        <v>9.86</v>
      </c>
      <c r="R33" s="101">
        <v>9.62</v>
      </c>
      <c r="S33" s="101">
        <v>9.52</v>
      </c>
      <c r="T33" s="101">
        <v>9.57</v>
      </c>
      <c r="U33" s="98" t="s">
        <v>104</v>
      </c>
      <c r="V33" s="98" t="s">
        <v>104</v>
      </c>
      <c r="W33" s="99">
        <f t="shared" si="1"/>
        <v>9.31</v>
      </c>
      <c r="X33" s="76"/>
      <c r="Y33" s="76"/>
      <c r="Z33" s="76"/>
      <c r="AA33" s="102"/>
      <c r="AB33" s="102"/>
      <c r="AC33" s="103"/>
      <c r="AD33" s="76"/>
    </row>
    <row r="34" ht="36.75" customHeight="1">
      <c r="A34" s="52"/>
      <c r="B34" s="96" t="str">
        <f>'RELATÓRIO DOS CURSOS EADAO VIVO'!B13</f>
        <v>Gestão e Fiscalização de Contratos - EAD - Março - 20 h/a</v>
      </c>
      <c r="C34" s="101">
        <v>9.0</v>
      </c>
      <c r="D34" s="101">
        <v>8.6</v>
      </c>
      <c r="E34" s="101">
        <v>9.8</v>
      </c>
      <c r="F34" s="101">
        <v>9.6</v>
      </c>
      <c r="G34" s="101">
        <v>9.8</v>
      </c>
      <c r="H34" s="101">
        <v>9.8</v>
      </c>
      <c r="I34" s="101">
        <v>9.7</v>
      </c>
      <c r="J34" s="101">
        <v>9.6</v>
      </c>
      <c r="K34" s="101">
        <v>9.9</v>
      </c>
      <c r="L34" s="101">
        <v>9.9</v>
      </c>
      <c r="M34" s="101">
        <v>9.8</v>
      </c>
      <c r="N34" s="101">
        <v>9.9</v>
      </c>
      <c r="O34" s="101">
        <v>9.8</v>
      </c>
      <c r="P34" s="101">
        <v>9.6</v>
      </c>
      <c r="Q34" s="101">
        <v>9.9</v>
      </c>
      <c r="R34" s="101">
        <v>9.8</v>
      </c>
      <c r="S34" s="101">
        <v>9.8</v>
      </c>
      <c r="T34" s="101">
        <v>9.8</v>
      </c>
      <c r="U34" s="98" t="s">
        <v>104</v>
      </c>
      <c r="V34" s="98" t="s">
        <v>104</v>
      </c>
      <c r="W34" s="99">
        <f t="shared" si="1"/>
        <v>9.4</v>
      </c>
      <c r="X34" s="76"/>
      <c r="Y34" s="76"/>
      <c r="Z34" s="76"/>
      <c r="AA34" s="102"/>
      <c r="AB34" s="102"/>
      <c r="AC34" s="102"/>
      <c r="AD34" s="76"/>
    </row>
    <row r="35" ht="42.0" customHeight="1">
      <c r="A35" s="52"/>
      <c r="B35" s="96" t="str">
        <f>'RELATÓRIO DOS CURSOS EADAO VIVO'!B14</f>
        <v>Introdução a Inteligência Artificial - EAD - Março - 20 h/a</v>
      </c>
      <c r="C35" s="101">
        <v>8.97</v>
      </c>
      <c r="D35" s="101">
        <v>8.95</v>
      </c>
      <c r="E35" s="101">
        <v>9.89</v>
      </c>
      <c r="F35" s="101">
        <v>9.32</v>
      </c>
      <c r="G35" s="101">
        <v>9.73</v>
      </c>
      <c r="H35" s="101">
        <v>9.92</v>
      </c>
      <c r="I35" s="101">
        <v>9.86</v>
      </c>
      <c r="J35" s="101">
        <v>9.78</v>
      </c>
      <c r="K35" s="101">
        <v>9.92</v>
      </c>
      <c r="L35" s="101">
        <v>9.62</v>
      </c>
      <c r="M35" s="101">
        <v>9.7</v>
      </c>
      <c r="N35" s="101">
        <v>9.59</v>
      </c>
      <c r="O35" s="101">
        <v>9.43</v>
      </c>
      <c r="P35" s="101">
        <v>9.54</v>
      </c>
      <c r="Q35" s="101">
        <v>9.86</v>
      </c>
      <c r="R35" s="101">
        <v>9.76</v>
      </c>
      <c r="S35" s="101">
        <v>9.73</v>
      </c>
      <c r="T35" s="101">
        <v>9.84</v>
      </c>
      <c r="U35" s="98" t="s">
        <v>104</v>
      </c>
      <c r="V35" s="98" t="s">
        <v>104</v>
      </c>
      <c r="W35" s="99">
        <f t="shared" si="1"/>
        <v>9.405</v>
      </c>
      <c r="X35" s="76"/>
      <c r="Y35" s="76"/>
      <c r="Z35" s="76"/>
      <c r="AA35" s="102"/>
      <c r="AB35" s="102"/>
      <c r="AC35" s="103"/>
      <c r="AD35" s="76"/>
    </row>
    <row r="36" ht="42.0" customHeight="1">
      <c r="A36" s="52"/>
      <c r="B36" s="96" t="str">
        <f>'RELATÓRIO DOS CURSOS EADAO VIVO'!B15</f>
        <v>Introdução à Nova Lei de Licitações - EAD - Março - 20 h/a</v>
      </c>
      <c r="C36" s="97">
        <v>9.066666667</v>
      </c>
      <c r="D36" s="97">
        <v>8.466666667</v>
      </c>
      <c r="E36" s="97">
        <v>9.733333333</v>
      </c>
      <c r="F36" s="97">
        <v>9.2</v>
      </c>
      <c r="G36" s="97">
        <v>9.7</v>
      </c>
      <c r="H36" s="97">
        <v>9.8</v>
      </c>
      <c r="I36" s="97">
        <v>9.5</v>
      </c>
      <c r="J36" s="97">
        <v>9.466666667</v>
      </c>
      <c r="K36" s="97">
        <v>9.8</v>
      </c>
      <c r="L36" s="97">
        <v>9.933333333</v>
      </c>
      <c r="M36" s="97">
        <v>9.6</v>
      </c>
      <c r="N36" s="97">
        <v>9.9</v>
      </c>
      <c r="O36" s="97">
        <v>9.866666667</v>
      </c>
      <c r="P36" s="97">
        <v>9.333333333</v>
      </c>
      <c r="Q36" s="97">
        <v>9.366666667</v>
      </c>
      <c r="R36" s="97">
        <v>9.666666667</v>
      </c>
      <c r="S36" s="97">
        <v>9.4</v>
      </c>
      <c r="T36" s="97">
        <v>9.533333333</v>
      </c>
      <c r="U36" s="98" t="s">
        <v>104</v>
      </c>
      <c r="V36" s="98" t="s">
        <v>104</v>
      </c>
      <c r="W36" s="99">
        <f t="shared" si="1"/>
        <v>9.3</v>
      </c>
      <c r="X36" s="76"/>
      <c r="Y36" s="76"/>
      <c r="Z36" s="76"/>
      <c r="AA36" s="102"/>
      <c r="AB36" s="102"/>
      <c r="AC36" s="102"/>
      <c r="AD36" s="76"/>
    </row>
    <row r="37" ht="42.0" customHeight="1">
      <c r="A37" s="52"/>
      <c r="B37" s="96" t="str">
        <f>'RELATÓRIO DOS CURSOS EADAO VIVO'!B16</f>
        <v>Introdução ao Orçamento Público - EAD - Março - 20 h/a</v>
      </c>
      <c r="C37" s="97">
        <v>8.310344828</v>
      </c>
      <c r="D37" s="97">
        <v>7.551724138</v>
      </c>
      <c r="E37" s="97">
        <v>9.0</v>
      </c>
      <c r="F37" s="97">
        <v>8.689655172</v>
      </c>
      <c r="G37" s="97">
        <v>9.517241379</v>
      </c>
      <c r="H37" s="97">
        <v>9.620689655</v>
      </c>
      <c r="I37" s="97">
        <v>9.344827586</v>
      </c>
      <c r="J37" s="97">
        <v>9.275862069</v>
      </c>
      <c r="K37" s="97">
        <v>9.689655172</v>
      </c>
      <c r="L37" s="97">
        <v>9.655172414</v>
      </c>
      <c r="M37" s="97">
        <v>9.620689655</v>
      </c>
      <c r="N37" s="97">
        <v>9.724137931</v>
      </c>
      <c r="O37" s="97">
        <v>9.689655172</v>
      </c>
      <c r="P37" s="97">
        <v>8.448275862</v>
      </c>
      <c r="Q37" s="97">
        <v>9.103448276</v>
      </c>
      <c r="R37" s="97">
        <v>9.137931034</v>
      </c>
      <c r="S37" s="97">
        <v>8.965517241</v>
      </c>
      <c r="T37" s="97">
        <v>9.137931034</v>
      </c>
      <c r="U37" s="98" t="s">
        <v>104</v>
      </c>
      <c r="V37" s="98" t="s">
        <v>104</v>
      </c>
      <c r="W37" s="99">
        <f t="shared" si="1"/>
        <v>8.724137931</v>
      </c>
      <c r="X37" s="76"/>
      <c r="Y37" s="76"/>
      <c r="Z37" s="76"/>
      <c r="AA37" s="102"/>
      <c r="AB37" s="102"/>
      <c r="AC37" s="103"/>
      <c r="AD37" s="76"/>
    </row>
    <row r="38" ht="32.25" customHeight="1">
      <c r="A38" s="42"/>
      <c r="B38" s="96" t="str">
        <f>'RELATÓRIO DOS CURSOS EADAO VIVO'!B17</f>
        <v>SEI no dia a dia - Ao Vivo - Março - 12 h/a</v>
      </c>
      <c r="C38" s="101">
        <v>8.8</v>
      </c>
      <c r="D38" s="101">
        <v>8.5</v>
      </c>
      <c r="E38" s="101">
        <v>9.4</v>
      </c>
      <c r="F38" s="101">
        <v>8.7</v>
      </c>
      <c r="G38" s="101">
        <v>9.7</v>
      </c>
      <c r="H38" s="101">
        <v>9.8</v>
      </c>
      <c r="I38" s="101">
        <v>9.8</v>
      </c>
      <c r="J38" s="101">
        <v>9.8</v>
      </c>
      <c r="K38" s="101">
        <v>9.9</v>
      </c>
      <c r="L38" s="101">
        <v>9.8</v>
      </c>
      <c r="M38" s="101">
        <v>9.7</v>
      </c>
      <c r="N38" s="101">
        <v>9.8</v>
      </c>
      <c r="O38" s="101">
        <v>9.8</v>
      </c>
      <c r="P38" s="101">
        <v>9.7</v>
      </c>
      <c r="Q38" s="101">
        <v>9.6</v>
      </c>
      <c r="R38" s="101">
        <v>7.6</v>
      </c>
      <c r="S38" s="104">
        <v>9.6</v>
      </c>
      <c r="T38" s="104">
        <v>9.4</v>
      </c>
      <c r="U38" s="98">
        <v>8.7</v>
      </c>
      <c r="V38" s="98">
        <v>9.4</v>
      </c>
      <c r="W38" s="99">
        <f t="shared" si="1"/>
        <v>9.1</v>
      </c>
      <c r="AA38" s="56"/>
      <c r="AB38" s="56"/>
      <c r="AC38" s="56"/>
    </row>
    <row r="39" ht="32.25" customHeight="1">
      <c r="A39" s="105" t="s">
        <v>105</v>
      </c>
      <c r="B39" s="106" t="str">
        <f t="shared" ref="B39:B45" si="2">D11</f>
        <v>Inteligência Emocional - EAD - Abril - 20 h/a</v>
      </c>
      <c r="C39" s="107">
        <v>9.0</v>
      </c>
      <c r="D39" s="107">
        <v>8.74</v>
      </c>
      <c r="E39" s="107">
        <v>9.74</v>
      </c>
      <c r="F39" s="107">
        <v>9.52</v>
      </c>
      <c r="G39" s="108">
        <v>9.74</v>
      </c>
      <c r="H39" s="109">
        <v>9.83</v>
      </c>
      <c r="I39" s="110">
        <v>9.78</v>
      </c>
      <c r="J39" s="110">
        <v>9.48</v>
      </c>
      <c r="K39" s="110">
        <v>9.78</v>
      </c>
      <c r="L39" s="110">
        <v>9.65</v>
      </c>
      <c r="M39" s="108">
        <v>9.74</v>
      </c>
      <c r="N39" s="109">
        <v>9.74</v>
      </c>
      <c r="O39" s="110">
        <v>9.7</v>
      </c>
      <c r="P39" s="110">
        <v>9.61</v>
      </c>
      <c r="Q39" s="110">
        <v>9.7</v>
      </c>
      <c r="R39" s="108">
        <v>9.61</v>
      </c>
      <c r="S39" s="109">
        <v>9.52</v>
      </c>
      <c r="T39" s="110">
        <v>9.57</v>
      </c>
      <c r="U39" s="111" t="s">
        <v>104</v>
      </c>
      <c r="V39" s="111" t="s">
        <v>104</v>
      </c>
      <c r="W39" s="99">
        <f t="shared" si="1"/>
        <v>9.285</v>
      </c>
      <c r="AA39" s="56"/>
      <c r="AB39" s="56"/>
      <c r="AC39" s="56"/>
    </row>
    <row r="40" ht="49.5" customHeight="1">
      <c r="A40" s="52"/>
      <c r="B40" s="106" t="str">
        <f t="shared" si="2"/>
        <v>Introdução à Gestão de Dados - EAD - Abril - 20 h/a</v>
      </c>
      <c r="C40" s="107">
        <v>8.96</v>
      </c>
      <c r="D40" s="107">
        <v>8.48</v>
      </c>
      <c r="E40" s="107">
        <v>9.68</v>
      </c>
      <c r="F40" s="107">
        <v>9.56</v>
      </c>
      <c r="G40" s="107">
        <v>9.72</v>
      </c>
      <c r="H40" s="107">
        <v>9.8</v>
      </c>
      <c r="I40" s="107">
        <v>9.84</v>
      </c>
      <c r="J40" s="107">
        <v>9.72</v>
      </c>
      <c r="K40" s="107">
        <v>9.76</v>
      </c>
      <c r="L40" s="107">
        <v>10.0</v>
      </c>
      <c r="M40" s="107">
        <v>9.92</v>
      </c>
      <c r="N40" s="107">
        <v>10.0</v>
      </c>
      <c r="O40" s="107">
        <v>9.96</v>
      </c>
      <c r="P40" s="107">
        <v>9.28</v>
      </c>
      <c r="Q40" s="107">
        <v>9.48</v>
      </c>
      <c r="R40" s="107">
        <v>9.68</v>
      </c>
      <c r="S40" s="107">
        <v>9.32</v>
      </c>
      <c r="T40" s="107">
        <v>9.52</v>
      </c>
      <c r="U40" s="111" t="s">
        <v>104</v>
      </c>
      <c r="V40" s="111" t="s">
        <v>104</v>
      </c>
      <c r="W40" s="99">
        <f t="shared" si="1"/>
        <v>9.24</v>
      </c>
      <c r="AA40" s="56"/>
      <c r="AB40" s="56"/>
      <c r="AC40" s="56"/>
    </row>
    <row r="41" ht="34.5" customHeight="1">
      <c r="A41" s="52"/>
      <c r="B41" s="106" t="str">
        <f t="shared" si="2"/>
        <v>Introdução à Inteligência Artificial - EAD - Abril -  20 h/a</v>
      </c>
      <c r="C41" s="107">
        <v>8.96</v>
      </c>
      <c r="D41" s="107">
        <v>8.88</v>
      </c>
      <c r="E41" s="107">
        <v>9.68</v>
      </c>
      <c r="F41" s="107">
        <v>9.04</v>
      </c>
      <c r="G41" s="107">
        <v>9.8</v>
      </c>
      <c r="H41" s="107">
        <v>9.8</v>
      </c>
      <c r="I41" s="107">
        <v>9.76</v>
      </c>
      <c r="J41" s="107">
        <v>9.68</v>
      </c>
      <c r="K41" s="107">
        <v>9.64</v>
      </c>
      <c r="L41" s="107">
        <v>9.84</v>
      </c>
      <c r="M41" s="107">
        <v>9.84</v>
      </c>
      <c r="N41" s="107">
        <v>9.8</v>
      </c>
      <c r="O41" s="107">
        <v>9.8</v>
      </c>
      <c r="P41" s="107">
        <v>9.32</v>
      </c>
      <c r="Q41" s="107">
        <v>9.48</v>
      </c>
      <c r="R41" s="107">
        <v>9.6</v>
      </c>
      <c r="S41" s="107">
        <v>9.48</v>
      </c>
      <c r="T41" s="107">
        <v>9.68</v>
      </c>
      <c r="U41" s="111" t="s">
        <v>104</v>
      </c>
      <c r="V41" s="111" t="s">
        <v>104</v>
      </c>
      <c r="W41" s="99">
        <f t="shared" si="1"/>
        <v>9.32</v>
      </c>
      <c r="AA41" s="56"/>
      <c r="AB41" s="56"/>
      <c r="AC41" s="56"/>
    </row>
    <row r="42" ht="34.5" customHeight="1">
      <c r="A42" s="52"/>
      <c r="B42" s="106" t="str">
        <f t="shared" si="2"/>
        <v>Introdução ao power BI - EAD - Abril - 20 h/a</v>
      </c>
      <c r="C42" s="112">
        <v>8.307692308</v>
      </c>
      <c r="D42" s="112">
        <v>7.692307692</v>
      </c>
      <c r="E42" s="112">
        <v>9.538461538</v>
      </c>
      <c r="F42" s="112">
        <v>9.076923077</v>
      </c>
      <c r="G42" s="112">
        <v>9.923076923</v>
      </c>
      <c r="H42" s="112">
        <v>9.923076923</v>
      </c>
      <c r="I42" s="112">
        <v>9.615384615</v>
      </c>
      <c r="J42" s="112">
        <v>9.615384615</v>
      </c>
      <c r="K42" s="112">
        <v>9.923076923</v>
      </c>
      <c r="L42" s="112">
        <v>9.692307692</v>
      </c>
      <c r="M42" s="112">
        <v>9.692307692</v>
      </c>
      <c r="N42" s="112">
        <v>9.692307692</v>
      </c>
      <c r="O42" s="112">
        <v>9.769230769</v>
      </c>
      <c r="P42" s="112">
        <v>9.076923077</v>
      </c>
      <c r="Q42" s="112">
        <v>9.615384615</v>
      </c>
      <c r="R42" s="112">
        <v>9.615384615</v>
      </c>
      <c r="S42" s="112">
        <v>9.538461538</v>
      </c>
      <c r="T42" s="112">
        <v>9.923076923</v>
      </c>
      <c r="U42" s="111" t="s">
        <v>104</v>
      </c>
      <c r="V42" s="111" t="s">
        <v>104</v>
      </c>
      <c r="W42" s="99">
        <f t="shared" si="1"/>
        <v>9.115384616</v>
      </c>
      <c r="AA42" s="56"/>
      <c r="AB42" s="56"/>
      <c r="AC42" s="56"/>
    </row>
    <row r="43" ht="22.5" customHeight="1">
      <c r="A43" s="52"/>
      <c r="B43" s="106" t="str">
        <f t="shared" si="2"/>
        <v>Metodologias ágeis - EAD - Abril - 20 h/a</v>
      </c>
      <c r="C43" s="112">
        <v>8.913043478</v>
      </c>
      <c r="D43" s="112">
        <v>8.565217391</v>
      </c>
      <c r="E43" s="112">
        <v>9.695652174</v>
      </c>
      <c r="F43" s="112">
        <v>9.304347826</v>
      </c>
      <c r="G43" s="112">
        <v>9.304347826</v>
      </c>
      <c r="H43" s="112">
        <v>9.695652174</v>
      </c>
      <c r="I43" s="112">
        <v>9.565217391</v>
      </c>
      <c r="J43" s="112">
        <v>9.608695652</v>
      </c>
      <c r="K43" s="112">
        <v>9.739130435</v>
      </c>
      <c r="L43" s="112">
        <v>9.739130435</v>
      </c>
      <c r="M43" s="112">
        <v>9.565217391</v>
      </c>
      <c r="N43" s="112">
        <v>9.695652174</v>
      </c>
      <c r="O43" s="112">
        <v>9.739130435</v>
      </c>
      <c r="P43" s="112">
        <v>9.47826087</v>
      </c>
      <c r="Q43" s="112">
        <v>9.608695652</v>
      </c>
      <c r="R43" s="112">
        <v>9.304347826</v>
      </c>
      <c r="S43" s="112">
        <v>9.260869565</v>
      </c>
      <c r="T43" s="112">
        <v>9.434782609</v>
      </c>
      <c r="U43" s="111" t="s">
        <v>104</v>
      </c>
      <c r="V43" s="111" t="s">
        <v>104</v>
      </c>
      <c r="W43" s="99">
        <f t="shared" si="1"/>
        <v>9.173913044</v>
      </c>
      <c r="AA43" s="56"/>
      <c r="AB43" s="56"/>
      <c r="AC43" s="56"/>
    </row>
    <row r="44" ht="31.5" customHeight="1">
      <c r="A44" s="52"/>
      <c r="B44" s="106" t="str">
        <f t="shared" si="2"/>
        <v>Noções de Direito Administrativo - EAD - Abril - 20 h/a</v>
      </c>
      <c r="C44" s="107">
        <v>8.81</v>
      </c>
      <c r="D44" s="107">
        <v>8.43</v>
      </c>
      <c r="E44" s="107">
        <v>9.62</v>
      </c>
      <c r="F44" s="107">
        <v>9.24</v>
      </c>
      <c r="G44" s="107">
        <v>9.57</v>
      </c>
      <c r="H44" s="107">
        <v>9.48</v>
      </c>
      <c r="I44" s="107">
        <v>9.33</v>
      </c>
      <c r="J44" s="107">
        <v>9.33</v>
      </c>
      <c r="K44" s="107">
        <v>9.38</v>
      </c>
      <c r="L44" s="107">
        <v>9.48</v>
      </c>
      <c r="M44" s="107">
        <v>9.38</v>
      </c>
      <c r="N44" s="107">
        <v>9.33</v>
      </c>
      <c r="O44" s="107">
        <v>9.33</v>
      </c>
      <c r="P44" s="107">
        <v>9.29</v>
      </c>
      <c r="Q44" s="107">
        <v>9.43</v>
      </c>
      <c r="R44" s="107">
        <v>9.43</v>
      </c>
      <c r="S44" s="107">
        <v>9.48</v>
      </c>
      <c r="T44" s="107">
        <v>9.24</v>
      </c>
      <c r="U44" s="111" t="s">
        <v>104</v>
      </c>
      <c r="V44" s="111" t="s">
        <v>104</v>
      </c>
      <c r="W44" s="99">
        <f t="shared" si="1"/>
        <v>9.025</v>
      </c>
      <c r="AA44" s="56"/>
      <c r="AB44" s="113"/>
      <c r="AC44" s="113"/>
    </row>
    <row r="45" ht="22.5" customHeight="1">
      <c r="A45" s="42"/>
      <c r="B45" s="106" t="str">
        <f t="shared" si="2"/>
        <v>SEI no dia a dia - Turma 2 - Ao Vivo - Abril - 12 h/a</v>
      </c>
      <c r="C45" s="112">
        <v>8.888888889</v>
      </c>
      <c r="D45" s="112">
        <v>8.611111111</v>
      </c>
      <c r="E45" s="112">
        <v>9.444444444</v>
      </c>
      <c r="F45" s="112">
        <v>8.722222222</v>
      </c>
      <c r="G45" s="112">
        <v>9.222222222</v>
      </c>
      <c r="H45" s="112">
        <v>9.444444444</v>
      </c>
      <c r="I45" s="112">
        <v>9.222222222</v>
      </c>
      <c r="J45" s="112">
        <v>9.555555556</v>
      </c>
      <c r="K45" s="112">
        <v>9.5</v>
      </c>
      <c r="L45" s="112">
        <v>9.277777778</v>
      </c>
      <c r="M45" s="112">
        <v>9.333333333</v>
      </c>
      <c r="N45" s="112">
        <v>9.5</v>
      </c>
      <c r="O45" s="112">
        <v>9.388888889</v>
      </c>
      <c r="P45" s="112">
        <v>9.666666667</v>
      </c>
      <c r="Q45" s="112">
        <v>9.5</v>
      </c>
      <c r="R45" s="112">
        <v>8.388888889</v>
      </c>
      <c r="S45" s="114">
        <v>9.166666667</v>
      </c>
      <c r="T45" s="114">
        <v>9.055555556</v>
      </c>
      <c r="U45" s="112">
        <v>9.055555556</v>
      </c>
      <c r="V45" s="112">
        <v>9.5</v>
      </c>
      <c r="W45" s="99">
        <f t="shared" si="1"/>
        <v>8.972222223</v>
      </c>
      <c r="AA45" s="56"/>
      <c r="AB45" s="113"/>
      <c r="AC45" s="56"/>
    </row>
    <row r="46" ht="17.25" customHeight="1">
      <c r="A46" s="115" t="s">
        <v>106</v>
      </c>
      <c r="B46" s="116" t="str">
        <f>'RELATÓRIO DOS CURSOS EADAO VIVO'!D18</f>
        <v>Comunicação Assertiva - Maio - 16 h/a</v>
      </c>
      <c r="C46" s="117">
        <v>9.12</v>
      </c>
      <c r="D46" s="117">
        <v>8.29</v>
      </c>
      <c r="E46" s="117">
        <v>9.65</v>
      </c>
      <c r="F46" s="117">
        <v>9.41</v>
      </c>
      <c r="G46" s="117">
        <v>9.79</v>
      </c>
      <c r="H46" s="117">
        <v>9.82</v>
      </c>
      <c r="I46" s="117">
        <v>9.74</v>
      </c>
      <c r="J46" s="117">
        <v>9.5</v>
      </c>
      <c r="K46" s="117">
        <v>9.82</v>
      </c>
      <c r="L46" s="117">
        <v>9.88</v>
      </c>
      <c r="M46" s="117">
        <v>9.88</v>
      </c>
      <c r="N46" s="117">
        <v>9.74</v>
      </c>
      <c r="O46" s="117">
        <v>9.76</v>
      </c>
      <c r="P46" s="117">
        <v>9.59</v>
      </c>
      <c r="Q46" s="117">
        <v>9.76</v>
      </c>
      <c r="R46" s="117">
        <v>9.76</v>
      </c>
      <c r="S46" s="117">
        <v>9.76</v>
      </c>
      <c r="T46" s="117">
        <v>9.74</v>
      </c>
      <c r="U46" s="118" t="s">
        <v>104</v>
      </c>
      <c r="V46" s="118" t="s">
        <v>104</v>
      </c>
      <c r="W46" s="99">
        <f t="shared" si="1"/>
        <v>9.43</v>
      </c>
      <c r="AA46" s="56"/>
      <c r="AB46" s="56"/>
      <c r="AC46" s="34"/>
    </row>
    <row r="47" ht="32.25" customHeight="1">
      <c r="A47" s="52"/>
      <c r="B47" s="116" t="str">
        <f>'RELATÓRIO DOS CURSOS EADAO VIVO'!D19</f>
        <v>Excel Básico - Maio - 20 h/a</v>
      </c>
      <c r="C47" s="117">
        <v>9.38</v>
      </c>
      <c r="D47" s="117">
        <v>8.38</v>
      </c>
      <c r="E47" s="117">
        <v>9.81</v>
      </c>
      <c r="F47" s="117">
        <v>9.5</v>
      </c>
      <c r="G47" s="117">
        <v>9.69</v>
      </c>
      <c r="H47" s="117">
        <v>9.77</v>
      </c>
      <c r="I47" s="117">
        <v>9.58</v>
      </c>
      <c r="J47" s="117">
        <v>9.35</v>
      </c>
      <c r="K47" s="117">
        <v>9.65</v>
      </c>
      <c r="L47" s="117">
        <v>9.27</v>
      </c>
      <c r="M47" s="117">
        <v>9.15</v>
      </c>
      <c r="N47" s="117">
        <v>9.58</v>
      </c>
      <c r="O47" s="117">
        <v>9.54</v>
      </c>
      <c r="P47" s="117">
        <v>9.73</v>
      </c>
      <c r="Q47" s="117">
        <v>9.65</v>
      </c>
      <c r="R47" s="117">
        <v>9.69</v>
      </c>
      <c r="S47" s="117">
        <v>9.73</v>
      </c>
      <c r="T47" s="117">
        <v>9.73</v>
      </c>
      <c r="U47" s="118" t="s">
        <v>104</v>
      </c>
      <c r="V47" s="118" t="s">
        <v>104</v>
      </c>
      <c r="W47" s="99">
        <f t="shared" si="1"/>
        <v>9.555</v>
      </c>
      <c r="AA47" s="56"/>
      <c r="AB47" s="56"/>
      <c r="AC47" s="34"/>
    </row>
    <row r="48" ht="33.75" customHeight="1">
      <c r="A48" s="52"/>
      <c r="B48" s="116" t="str">
        <f>'RELATÓRIO DOS CURSOS EADAO VIVO'!D20</f>
        <v>Planejamento Estratégico - Maio - 20 h/a</v>
      </c>
      <c r="C48" s="119">
        <v>9.264705882</v>
      </c>
      <c r="D48" s="119">
        <v>8.411764706</v>
      </c>
      <c r="E48" s="119">
        <v>9.705882353</v>
      </c>
      <c r="F48" s="119">
        <v>9.588235294</v>
      </c>
      <c r="G48" s="119">
        <v>9.941176471</v>
      </c>
      <c r="H48" s="119">
        <v>9.941176471</v>
      </c>
      <c r="I48" s="119">
        <v>9.911764706</v>
      </c>
      <c r="J48" s="119">
        <v>9.647058824</v>
      </c>
      <c r="K48" s="119">
        <v>9.911764706</v>
      </c>
      <c r="L48" s="119">
        <v>9.911764706</v>
      </c>
      <c r="M48" s="119">
        <v>10.0</v>
      </c>
      <c r="N48" s="119">
        <v>10.0</v>
      </c>
      <c r="O48" s="119">
        <v>10.0</v>
      </c>
      <c r="P48" s="119">
        <v>9.823529412</v>
      </c>
      <c r="Q48" s="119">
        <v>9.852941176</v>
      </c>
      <c r="R48" s="119">
        <v>9.970588235</v>
      </c>
      <c r="S48" s="119">
        <v>9.794117647</v>
      </c>
      <c r="T48" s="119">
        <v>9.882352941</v>
      </c>
      <c r="U48" s="118" t="s">
        <v>104</v>
      </c>
      <c r="V48" s="118" t="s">
        <v>104</v>
      </c>
      <c r="W48" s="99">
        <f t="shared" si="1"/>
        <v>9.573529412</v>
      </c>
      <c r="AA48" s="56"/>
      <c r="AB48" s="56"/>
      <c r="AC48" s="34"/>
    </row>
    <row r="49" ht="15.75" customHeight="1">
      <c r="A49" s="42"/>
      <c r="B49" s="116" t="str">
        <f>'RELATÓRIO DOS CURSOS EADAO VIVO'!D21</f>
        <v>SEI no dia a dia - Turma 3 - Maio - 12 h/a</v>
      </c>
      <c r="C49" s="119">
        <v>8.823529412</v>
      </c>
      <c r="D49" s="119">
        <v>8.764705882</v>
      </c>
      <c r="E49" s="60">
        <v>9.470588235</v>
      </c>
      <c r="F49" s="119">
        <v>9.588235294</v>
      </c>
      <c r="G49" s="119">
        <v>10.0</v>
      </c>
      <c r="H49" s="119">
        <v>10.0</v>
      </c>
      <c r="I49" s="119">
        <v>9.823529412</v>
      </c>
      <c r="J49" s="119">
        <v>9.941176471</v>
      </c>
      <c r="K49" s="119">
        <v>9.882352941</v>
      </c>
      <c r="L49" s="119">
        <v>9.764705882</v>
      </c>
      <c r="M49" s="119">
        <v>9.941176471</v>
      </c>
      <c r="N49" s="119">
        <v>10.0</v>
      </c>
      <c r="O49" s="119">
        <v>9.823529412</v>
      </c>
      <c r="P49" s="119">
        <v>9.882352941</v>
      </c>
      <c r="Q49" s="119">
        <v>9.882352941</v>
      </c>
      <c r="R49" s="119">
        <v>8.882352941</v>
      </c>
      <c r="S49" s="120">
        <v>9.705882353</v>
      </c>
      <c r="T49" s="120">
        <v>9.941176471</v>
      </c>
      <c r="U49" s="119">
        <v>9.941176471</v>
      </c>
      <c r="V49" s="119">
        <v>9.882352941</v>
      </c>
      <c r="W49" s="99">
        <f t="shared" si="1"/>
        <v>9.382352942</v>
      </c>
      <c r="AA49" s="56"/>
      <c r="AB49" s="56"/>
      <c r="AC49" s="34"/>
    </row>
    <row r="50" ht="60.0" customHeight="1">
      <c r="A50" s="121" t="s">
        <v>55</v>
      </c>
      <c r="B50" s="122" t="str">
        <f>'RELATÓRIO DOS CURSOS EADAO VIVO'!D22</f>
        <v>Noções Gerais sobre a Nova Lei de Licitações e Contratos Administrativos - Turma 2 - Junho - 20 h/a</v>
      </c>
      <c r="C50" s="123">
        <v>8.4</v>
      </c>
      <c r="D50" s="123">
        <v>8.0</v>
      </c>
      <c r="E50" s="123">
        <v>8.93</v>
      </c>
      <c r="F50" s="123">
        <v>8.33</v>
      </c>
      <c r="G50" s="123">
        <v>9.13</v>
      </c>
      <c r="H50" s="123">
        <v>9.07</v>
      </c>
      <c r="I50" s="123">
        <v>8.8</v>
      </c>
      <c r="J50" s="123">
        <v>8.73</v>
      </c>
      <c r="K50" s="123">
        <v>9.33</v>
      </c>
      <c r="L50" s="123">
        <v>9.13</v>
      </c>
      <c r="M50" s="123">
        <v>9.27</v>
      </c>
      <c r="N50" s="123">
        <v>9.13</v>
      </c>
      <c r="O50" s="123">
        <v>9.2</v>
      </c>
      <c r="P50" s="123">
        <v>9.33</v>
      </c>
      <c r="Q50" s="123">
        <v>8.8</v>
      </c>
      <c r="R50" s="123">
        <v>9.0</v>
      </c>
      <c r="S50" s="123">
        <v>9.0</v>
      </c>
      <c r="T50" s="123">
        <v>8.93</v>
      </c>
      <c r="U50" s="123">
        <v>8.8</v>
      </c>
      <c r="V50" s="123">
        <v>8.87</v>
      </c>
      <c r="W50" s="99">
        <f t="shared" si="1"/>
        <v>8.665</v>
      </c>
      <c r="X50" s="124"/>
      <c r="Y50" s="124"/>
      <c r="Z50" s="124"/>
      <c r="AA50" s="125"/>
      <c r="AB50" s="125"/>
      <c r="AC50" s="126"/>
      <c r="AD50" s="124"/>
    </row>
    <row r="51" ht="28.5" customHeight="1">
      <c r="B51" s="122" t="str">
        <f>'RELATÓRIO DOS CURSOS EADAO VIVO'!D23</f>
        <v>Gestão e Fiscalização de Contratos - Turma 2 - Junho - 20 h/a </v>
      </c>
      <c r="C51" s="123">
        <v>9.5</v>
      </c>
      <c r="D51" s="123">
        <v>8.8</v>
      </c>
      <c r="E51" s="123">
        <v>9.7</v>
      </c>
      <c r="F51" s="123">
        <v>9.5</v>
      </c>
      <c r="G51" s="123">
        <v>9.9</v>
      </c>
      <c r="H51" s="123">
        <v>9.9</v>
      </c>
      <c r="I51" s="123">
        <v>9.8</v>
      </c>
      <c r="J51" s="123">
        <v>9.6</v>
      </c>
      <c r="K51" s="123">
        <v>10.0</v>
      </c>
      <c r="L51" s="123">
        <v>9.8</v>
      </c>
      <c r="M51" s="123">
        <v>9.8</v>
      </c>
      <c r="N51" s="123">
        <v>9.9</v>
      </c>
      <c r="O51" s="123">
        <v>9.8</v>
      </c>
      <c r="P51" s="123">
        <v>9.9</v>
      </c>
      <c r="Q51" s="123">
        <v>9.8</v>
      </c>
      <c r="R51" s="123">
        <v>9.9</v>
      </c>
      <c r="S51" s="123">
        <v>9.8</v>
      </c>
      <c r="T51" s="123">
        <v>9.8</v>
      </c>
      <c r="U51" s="127" t="s">
        <v>104</v>
      </c>
      <c r="V51" s="127" t="s">
        <v>104</v>
      </c>
      <c r="W51" s="99">
        <f t="shared" si="1"/>
        <v>9.65</v>
      </c>
      <c r="X51" s="124"/>
      <c r="Y51" s="124"/>
      <c r="Z51" s="124"/>
      <c r="AA51" s="125"/>
      <c r="AB51" s="125"/>
      <c r="AC51" s="126"/>
      <c r="AD51" s="124"/>
    </row>
    <row r="52" ht="15.75" customHeight="1">
      <c r="B52" s="122" t="str">
        <f>'RELATÓRIO DOS CURSOS EADAO VIVO'!D24</f>
        <v>Excel Intermediário - Junho - 20 h/a </v>
      </c>
      <c r="C52" s="128">
        <v>9.25</v>
      </c>
      <c r="D52" s="128">
        <v>9.0</v>
      </c>
      <c r="E52" s="128">
        <v>9.69</v>
      </c>
      <c r="F52" s="128">
        <v>9.5</v>
      </c>
      <c r="G52" s="128">
        <v>9.94</v>
      </c>
      <c r="H52" s="128">
        <v>10.0</v>
      </c>
      <c r="I52" s="128">
        <v>9.94</v>
      </c>
      <c r="J52" s="128">
        <v>9.75</v>
      </c>
      <c r="K52" s="128">
        <v>9.88</v>
      </c>
      <c r="L52" s="128">
        <v>9.81</v>
      </c>
      <c r="M52" s="128">
        <v>9.69</v>
      </c>
      <c r="N52" s="128">
        <v>9.75</v>
      </c>
      <c r="O52" s="128">
        <v>9.69</v>
      </c>
      <c r="P52" s="128">
        <v>9.56</v>
      </c>
      <c r="Q52" s="128">
        <v>9.88</v>
      </c>
      <c r="R52" s="128">
        <v>9.81</v>
      </c>
      <c r="S52" s="128">
        <v>9.75</v>
      </c>
      <c r="T52" s="128">
        <v>9.88</v>
      </c>
      <c r="U52" s="128">
        <v>10.0</v>
      </c>
      <c r="V52" s="128">
        <v>10.0</v>
      </c>
      <c r="W52" s="99">
        <f t="shared" si="1"/>
        <v>9.565</v>
      </c>
      <c r="X52" s="124"/>
      <c r="Y52" s="124"/>
      <c r="Z52" s="124"/>
      <c r="AA52" s="125"/>
      <c r="AB52" s="125"/>
      <c r="AC52" s="126"/>
      <c r="AD52" s="124"/>
    </row>
    <row r="53" ht="29.25" customHeight="1">
      <c r="B53" s="122" t="str">
        <f>'RELATÓRIO DOS CURSOS EADAO VIVO'!D25</f>
        <v>Introdução à Inteligência Artificial - Turma 3 - Junho - 20 h/a</v>
      </c>
      <c r="C53" s="128">
        <v>8.5</v>
      </c>
      <c r="D53" s="128">
        <v>9.9</v>
      </c>
      <c r="E53" s="128">
        <v>9.5</v>
      </c>
      <c r="F53" s="128">
        <v>9.3</v>
      </c>
      <c r="G53" s="128">
        <v>9.8</v>
      </c>
      <c r="H53" s="128">
        <v>9.1</v>
      </c>
      <c r="I53" s="128">
        <v>9.1</v>
      </c>
      <c r="J53" s="128">
        <v>9.6</v>
      </c>
      <c r="K53" s="128">
        <v>9.6</v>
      </c>
      <c r="L53" s="128">
        <v>9.4</v>
      </c>
      <c r="M53" s="128">
        <v>9.4</v>
      </c>
      <c r="N53" s="128">
        <v>9.5</v>
      </c>
      <c r="O53" s="128">
        <v>9.1</v>
      </c>
      <c r="P53" s="128">
        <v>9.3</v>
      </c>
      <c r="Q53" s="128">
        <v>9.2</v>
      </c>
      <c r="R53" s="128">
        <v>9.2</v>
      </c>
      <c r="S53" s="128">
        <v>9.3</v>
      </c>
      <c r="T53" s="128">
        <v>9.7</v>
      </c>
      <c r="U53" s="127" t="s">
        <v>104</v>
      </c>
      <c r="V53" s="127" t="s">
        <v>104</v>
      </c>
      <c r="W53" s="99">
        <f t="shared" si="1"/>
        <v>9.1</v>
      </c>
      <c r="AA53" s="56"/>
      <c r="AB53" s="56"/>
      <c r="AC53" s="34"/>
    </row>
    <row r="54" ht="15.75" customHeight="1">
      <c r="B54" s="122" t="str">
        <f>'RELATÓRIO DOS CURSOS EADAO VIVO'!D26</f>
        <v>SEI no dia a dia - Turma 4 -Junho - 20 h/a</v>
      </c>
      <c r="C54" s="123">
        <v>9.6875</v>
      </c>
      <c r="D54" s="123">
        <v>9.875</v>
      </c>
      <c r="E54" s="123">
        <v>9.5625</v>
      </c>
      <c r="F54" s="123">
        <v>9.625</v>
      </c>
      <c r="G54" s="123">
        <v>9.6875</v>
      </c>
      <c r="H54" s="123">
        <v>9.75</v>
      </c>
      <c r="I54" s="123">
        <v>9.8125</v>
      </c>
      <c r="J54" s="123">
        <v>9.875</v>
      </c>
      <c r="K54" s="123">
        <v>9.8125</v>
      </c>
      <c r="L54" s="123">
        <v>9.125</v>
      </c>
      <c r="M54" s="123">
        <v>9.125</v>
      </c>
      <c r="N54" s="123">
        <v>9.6875</v>
      </c>
      <c r="O54" s="123">
        <v>9.4375</v>
      </c>
      <c r="P54" s="123">
        <v>9.5</v>
      </c>
      <c r="Q54" s="123">
        <v>9.5625</v>
      </c>
      <c r="R54" s="123">
        <v>9.625</v>
      </c>
      <c r="S54" s="123">
        <v>9.235294118</v>
      </c>
      <c r="T54" s="123">
        <v>9.294117647</v>
      </c>
      <c r="U54" s="123">
        <v>9.352941176</v>
      </c>
      <c r="V54" s="123">
        <v>9.411764706</v>
      </c>
      <c r="W54" s="99">
        <f t="shared" si="1"/>
        <v>9.490808824</v>
      </c>
      <c r="AA54" s="56"/>
      <c r="AB54" s="56"/>
      <c r="AC54" s="34"/>
    </row>
    <row r="55" ht="15.75" customHeight="1">
      <c r="B55" s="129" t="s">
        <v>56</v>
      </c>
      <c r="C55" s="130">
        <f t="shared" ref="C55:V55" si="3">AVERAGE(C32:C54)</f>
        <v>8.945827745</v>
      </c>
      <c r="D55" s="130">
        <f t="shared" si="3"/>
        <v>8.590224533</v>
      </c>
      <c r="E55" s="130">
        <f t="shared" si="3"/>
        <v>9.587356322</v>
      </c>
      <c r="F55" s="130">
        <f t="shared" si="3"/>
        <v>9.262447198</v>
      </c>
      <c r="G55" s="130">
        <f t="shared" si="3"/>
        <v>9.699517311</v>
      </c>
      <c r="H55" s="130">
        <f t="shared" si="3"/>
        <v>9.722755348</v>
      </c>
      <c r="I55" s="130">
        <f t="shared" si="3"/>
        <v>9.60813533</v>
      </c>
      <c r="J55" s="130">
        <f t="shared" si="3"/>
        <v>9.552626081</v>
      </c>
      <c r="K55" s="130">
        <f t="shared" si="3"/>
        <v>9.750441167</v>
      </c>
      <c r="L55" s="130">
        <f t="shared" si="3"/>
        <v>9.646341692</v>
      </c>
      <c r="M55" s="130">
        <f t="shared" si="3"/>
        <v>9.626060487</v>
      </c>
      <c r="N55" s="130">
        <f t="shared" si="3"/>
        <v>9.717881064</v>
      </c>
      <c r="O55" s="130">
        <f t="shared" si="3"/>
        <v>9.656214551</v>
      </c>
      <c r="P55" s="130">
        <f t="shared" si="3"/>
        <v>9.427942413</v>
      </c>
      <c r="Q55" s="130">
        <f t="shared" si="3"/>
        <v>9.573202435</v>
      </c>
      <c r="R55" s="130">
        <f t="shared" si="3"/>
        <v>9.415267835</v>
      </c>
      <c r="S55" s="130">
        <f t="shared" si="3"/>
        <v>9.49377431</v>
      </c>
      <c r="T55" s="130">
        <f t="shared" si="3"/>
        <v>9.571477964</v>
      </c>
      <c r="U55" s="130">
        <f t="shared" si="3"/>
        <v>9.308278867</v>
      </c>
      <c r="V55" s="130">
        <f t="shared" si="3"/>
        <v>9.510686275</v>
      </c>
      <c r="W55" s="131">
        <f>AVERAGEA(W32,W54)</f>
        <v>9.328737745</v>
      </c>
      <c r="AA55" s="34"/>
      <c r="AB55" s="34"/>
      <c r="AC55" s="34"/>
    </row>
    <row r="56" ht="15.75" customHeight="1">
      <c r="B56" s="129" t="s">
        <v>57</v>
      </c>
      <c r="C56" s="69">
        <f>AVERAGE(C55:F55)</f>
        <v>9.096463949</v>
      </c>
      <c r="D56" s="8"/>
      <c r="E56" s="8"/>
      <c r="F56" s="9"/>
      <c r="G56" s="132">
        <f>AVERAGEA(G55,K55)</f>
        <v>9.724979239</v>
      </c>
      <c r="H56" s="8"/>
      <c r="I56" s="8"/>
      <c r="J56" s="8"/>
      <c r="K56" s="9"/>
      <c r="L56" s="132">
        <f>AVERAGEA(L55,O55)</f>
        <v>9.651278121</v>
      </c>
      <c r="M56" s="8"/>
      <c r="N56" s="8"/>
      <c r="O56" s="9"/>
      <c r="P56" s="132">
        <f>AVERAGEA(P55,T55)</f>
        <v>9.499710189</v>
      </c>
      <c r="Q56" s="8"/>
      <c r="R56" s="8"/>
      <c r="S56" s="8"/>
      <c r="T56" s="9"/>
      <c r="U56" s="132">
        <f>AVERAGEA(V55,U55)</f>
        <v>9.409482571</v>
      </c>
      <c r="V56" s="9"/>
      <c r="W56" s="42"/>
      <c r="X56" s="70"/>
      <c r="Y56" s="70"/>
      <c r="Z56" s="70"/>
      <c r="AA56" s="34"/>
      <c r="AB56" s="34"/>
      <c r="AC56" s="3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</sheetData>
  <mergeCells count="40">
    <mergeCell ref="A2:P2"/>
    <mergeCell ref="A3:P3"/>
    <mergeCell ref="A4:Q4"/>
    <mergeCell ref="A6:Q6"/>
    <mergeCell ref="R8:T8"/>
    <mergeCell ref="B9:G9"/>
    <mergeCell ref="D10:G10"/>
    <mergeCell ref="D11:G11"/>
    <mergeCell ref="D12:G12"/>
    <mergeCell ref="D13:G13"/>
    <mergeCell ref="D14:G14"/>
    <mergeCell ref="D15:G15"/>
    <mergeCell ref="D16:G16"/>
    <mergeCell ref="D17:G17"/>
    <mergeCell ref="U30:V30"/>
    <mergeCell ref="W30:W31"/>
    <mergeCell ref="W55:W56"/>
    <mergeCell ref="U56:V56"/>
    <mergeCell ref="D25:G25"/>
    <mergeCell ref="D26:G26"/>
    <mergeCell ref="H27:K27"/>
    <mergeCell ref="C30:F30"/>
    <mergeCell ref="G30:K30"/>
    <mergeCell ref="L30:O30"/>
    <mergeCell ref="P30:T30"/>
    <mergeCell ref="A32:A38"/>
    <mergeCell ref="A39:A45"/>
    <mergeCell ref="A46:A49"/>
    <mergeCell ref="A50:A54"/>
    <mergeCell ref="C56:F56"/>
    <mergeCell ref="G56:K56"/>
    <mergeCell ref="L56:O56"/>
    <mergeCell ref="P56:T56"/>
    <mergeCell ref="D18:G18"/>
    <mergeCell ref="D19:G19"/>
    <mergeCell ref="D20:G20"/>
    <mergeCell ref="D21:G21"/>
    <mergeCell ref="D22:G22"/>
    <mergeCell ref="D23:G23"/>
    <mergeCell ref="D24:G2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D9EEB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48.29"/>
    <col customWidth="1" min="3" max="3" width="46.43"/>
    <col customWidth="1" min="4" max="7" width="25.86"/>
    <col customWidth="1" min="8" max="8" width="22.71"/>
    <col customWidth="1" min="9" max="9" width="17.0"/>
    <col customWidth="1" min="10" max="10" width="20.14"/>
    <col customWidth="1" min="11" max="11" width="10.86"/>
    <col customWidth="1" min="12" max="12" width="10.14"/>
    <col customWidth="1" min="13" max="13" width="19.0"/>
    <col customWidth="1" min="14" max="14" width="20.0"/>
    <col customWidth="1" min="15" max="15" width="13.43"/>
    <col customWidth="1" min="16" max="16" width="16.43"/>
    <col customWidth="1" min="17" max="17" width="12.86"/>
    <col customWidth="1" min="18" max="18" width="22.14"/>
    <col customWidth="1" min="19" max="19" width="15.0"/>
    <col customWidth="1" min="20" max="20" width="14.43"/>
    <col customWidth="1" min="21" max="21" width="13.14"/>
    <col customWidth="1" min="22" max="25" width="8.0"/>
    <col customWidth="1" min="26" max="26" width="35.14"/>
    <col customWidth="1" min="27" max="27" width="25.86"/>
    <col customWidth="1" min="28" max="28" width="26.0"/>
    <col customWidth="1" min="29" max="29" width="8.0"/>
  </cols>
  <sheetData>
    <row r="1" ht="98.25" customHeight="1">
      <c r="A1" s="1"/>
      <c r="B1" s="1"/>
      <c r="C1" s="133"/>
      <c r="D1" s="1"/>
      <c r="E1" s="1"/>
      <c r="F1" s="1"/>
      <c r="G1" s="1"/>
      <c r="H1" s="1"/>
      <c r="I1" s="1"/>
      <c r="J1" s="1"/>
      <c r="K1" s="1"/>
      <c r="L1" s="1"/>
    </row>
    <row r="2">
      <c r="B2" s="1"/>
      <c r="C2" s="133" t="s">
        <v>107</v>
      </c>
      <c r="I2" s="1"/>
      <c r="J2" s="1"/>
      <c r="K2" s="1"/>
      <c r="L2" s="1"/>
      <c r="M2" s="1"/>
      <c r="N2" s="1"/>
      <c r="O2" s="1"/>
      <c r="P2" s="1"/>
      <c r="Q2" s="1"/>
    </row>
    <row r="3">
      <c r="B3" s="1"/>
      <c r="C3" s="133" t="s">
        <v>108</v>
      </c>
      <c r="I3" s="1"/>
      <c r="J3" s="1"/>
      <c r="K3" s="1"/>
      <c r="L3" s="1"/>
      <c r="M3" s="1"/>
      <c r="N3" s="1"/>
      <c r="O3" s="1"/>
      <c r="P3" s="1"/>
      <c r="Q3" s="1"/>
    </row>
    <row r="4">
      <c r="B4" s="1"/>
      <c r="C4" s="133" t="s">
        <v>2</v>
      </c>
      <c r="I4" s="1"/>
      <c r="J4" s="1"/>
      <c r="K4" s="1"/>
      <c r="L4" s="1"/>
      <c r="M4" s="1"/>
      <c r="N4" s="1"/>
      <c r="O4" s="1"/>
      <c r="P4" s="1"/>
      <c r="Q4" s="1"/>
    </row>
    <row r="5">
      <c r="A5" s="4"/>
      <c r="B5" s="4"/>
      <c r="C5" s="134"/>
      <c r="I5" s="4"/>
      <c r="J5" s="4"/>
      <c r="K5" s="5"/>
      <c r="L5" s="5"/>
    </row>
    <row r="6" ht="21.0" customHeight="1">
      <c r="B6" s="6"/>
      <c r="C6" s="135" t="s">
        <v>109</v>
      </c>
      <c r="I6" s="6"/>
      <c r="J6" s="6"/>
      <c r="K6" s="6"/>
      <c r="L6" s="6"/>
      <c r="M6" s="6"/>
      <c r="N6" s="6"/>
      <c r="O6" s="6"/>
      <c r="P6" s="6"/>
      <c r="Q6" s="6"/>
    </row>
    <row r="7">
      <c r="B7" s="5"/>
      <c r="C7" s="136"/>
      <c r="D7" s="5"/>
      <c r="E7" s="5"/>
      <c r="F7" s="5"/>
      <c r="G7" s="5"/>
      <c r="H7" s="5"/>
      <c r="I7" s="5"/>
      <c r="J7" s="5"/>
      <c r="K7" s="137"/>
      <c r="L7" s="5"/>
      <c r="O7" s="5"/>
      <c r="P7" s="4"/>
    </row>
    <row r="8">
      <c r="B8" s="5"/>
      <c r="C8" s="136"/>
      <c r="D8" s="5"/>
      <c r="E8" s="5"/>
      <c r="I8" s="5"/>
      <c r="J8" s="5"/>
      <c r="K8" s="5"/>
      <c r="L8" s="5"/>
      <c r="O8" s="5"/>
      <c r="P8" s="4"/>
    </row>
    <row r="9">
      <c r="B9" s="138"/>
    </row>
    <row r="10">
      <c r="C10" s="139" t="s">
        <v>110</v>
      </c>
      <c r="D10" s="8"/>
      <c r="E10" s="8"/>
      <c r="F10" s="8"/>
      <c r="G10" s="8"/>
      <c r="H10" s="8"/>
      <c r="I10" s="8"/>
      <c r="J10" s="9"/>
      <c r="K10" s="140"/>
      <c r="L10" s="140"/>
      <c r="M10" s="13"/>
      <c r="N10" s="140"/>
    </row>
    <row r="11" ht="30.0" customHeight="1">
      <c r="A11" s="76"/>
      <c r="B11" s="141"/>
      <c r="C11" s="142" t="s">
        <v>111</v>
      </c>
      <c r="D11" s="142" t="s">
        <v>112</v>
      </c>
      <c r="E11" s="142" t="s">
        <v>113</v>
      </c>
      <c r="F11" s="142" t="s">
        <v>114</v>
      </c>
      <c r="G11" s="142" t="s">
        <v>115</v>
      </c>
      <c r="H11" s="142" t="s">
        <v>116</v>
      </c>
      <c r="I11" s="143" t="s">
        <v>117</v>
      </c>
      <c r="J11" s="143" t="s">
        <v>118</v>
      </c>
      <c r="K11" s="144"/>
      <c r="L11" s="144"/>
      <c r="M11" s="76"/>
      <c r="N11" s="144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</row>
    <row r="12">
      <c r="A12" s="76"/>
      <c r="B12" s="141"/>
      <c r="C12" s="145"/>
      <c r="D12" s="146">
        <v>0.0</v>
      </c>
      <c r="E12" s="147">
        <v>0.0</v>
      </c>
      <c r="F12" s="146">
        <v>0.0</v>
      </c>
      <c r="G12" s="146">
        <v>0.0</v>
      </c>
      <c r="H12" s="146">
        <v>0.0</v>
      </c>
      <c r="I12" s="148">
        <v>0.0</v>
      </c>
      <c r="J12" s="148">
        <v>0.0</v>
      </c>
      <c r="K12" s="144"/>
      <c r="L12" s="144"/>
      <c r="M12" s="76"/>
      <c r="N12" s="144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>
      <c r="A13" s="76"/>
      <c r="B13" s="141"/>
      <c r="C13" s="52"/>
      <c r="D13" s="146">
        <v>0.0</v>
      </c>
      <c r="E13" s="147">
        <v>0.0</v>
      </c>
      <c r="F13" s="146">
        <v>0.0</v>
      </c>
      <c r="G13" s="146">
        <v>0.0</v>
      </c>
      <c r="H13" s="146">
        <v>0.0</v>
      </c>
      <c r="I13" s="148">
        <v>0.0</v>
      </c>
      <c r="J13" s="148">
        <v>0.0</v>
      </c>
      <c r="K13" s="144"/>
      <c r="L13" s="144"/>
      <c r="M13" s="76"/>
      <c r="N13" s="144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>
      <c r="A14" s="76"/>
      <c r="B14" s="141"/>
      <c r="C14" s="52"/>
      <c r="D14" s="146">
        <v>0.0</v>
      </c>
      <c r="E14" s="147">
        <v>0.0</v>
      </c>
      <c r="F14" s="146">
        <v>0.0</v>
      </c>
      <c r="G14" s="146">
        <v>0.0</v>
      </c>
      <c r="H14" s="146">
        <v>0.0</v>
      </c>
      <c r="I14" s="148">
        <v>0.0</v>
      </c>
      <c r="J14" s="148">
        <v>0.0</v>
      </c>
      <c r="K14" s="144"/>
      <c r="L14" s="144"/>
      <c r="M14" s="76"/>
      <c r="N14" s="144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>
      <c r="A15" s="76"/>
      <c r="B15" s="141"/>
      <c r="C15" s="42"/>
      <c r="D15" s="149">
        <v>0.0</v>
      </c>
      <c r="E15" s="147">
        <v>0.0</v>
      </c>
      <c r="F15" s="146">
        <v>0.0</v>
      </c>
      <c r="G15" s="146">
        <v>0.0</v>
      </c>
      <c r="H15" s="146">
        <v>0.0</v>
      </c>
      <c r="I15" s="148">
        <v>0.0</v>
      </c>
      <c r="J15" s="148">
        <v>0.0</v>
      </c>
      <c r="K15" s="144"/>
      <c r="L15" s="144"/>
      <c r="M15" s="76"/>
      <c r="N15" s="144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</row>
    <row r="16">
      <c r="A16" s="76"/>
      <c r="B16" s="141"/>
      <c r="C16" s="150" t="s">
        <v>119</v>
      </c>
      <c r="D16" s="8"/>
      <c r="E16" s="9"/>
      <c r="F16" s="151"/>
      <c r="G16" s="151"/>
      <c r="H16" s="151"/>
      <c r="I16" s="152"/>
      <c r="J16" s="152"/>
      <c r="K16" s="144"/>
      <c r="L16" s="144"/>
      <c r="M16" s="76"/>
      <c r="N16" s="144"/>
      <c r="O16" s="144"/>
      <c r="P16" s="144"/>
      <c r="Q16" s="144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>
      <c r="A17" s="76"/>
      <c r="B17" s="141"/>
      <c r="C17" s="153" t="s">
        <v>111</v>
      </c>
      <c r="D17" s="153" t="s">
        <v>112</v>
      </c>
      <c r="E17" s="153" t="s">
        <v>113</v>
      </c>
      <c r="F17" s="154" t="s">
        <v>114</v>
      </c>
      <c r="G17" s="155" t="s">
        <v>115</v>
      </c>
      <c r="H17" s="155" t="s">
        <v>26</v>
      </c>
      <c r="I17" s="148" t="s">
        <v>120</v>
      </c>
      <c r="J17" s="148" t="s">
        <v>121</v>
      </c>
      <c r="K17" s="144"/>
      <c r="L17" s="144"/>
      <c r="M17" s="76"/>
      <c r="N17" s="144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</row>
    <row r="18">
      <c r="A18" s="76"/>
      <c r="B18" s="141"/>
      <c r="C18" s="156" t="s">
        <v>122</v>
      </c>
      <c r="D18" s="146">
        <v>39.0</v>
      </c>
      <c r="E18" s="146">
        <v>23.0</v>
      </c>
      <c r="F18" s="146">
        <v>16.0</v>
      </c>
      <c r="G18" s="146" t="s">
        <v>123</v>
      </c>
      <c r="H18" s="146" t="s">
        <v>124</v>
      </c>
      <c r="I18" s="148" t="s">
        <v>125</v>
      </c>
      <c r="J18" s="148" t="s">
        <v>126</v>
      </c>
      <c r="K18" s="157"/>
      <c r="L18" s="157"/>
      <c r="M18" s="76"/>
      <c r="N18" s="157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</row>
    <row r="19" ht="22.5" customHeight="1">
      <c r="A19" s="76"/>
      <c r="B19" s="141"/>
      <c r="C19" s="156" t="s">
        <v>127</v>
      </c>
      <c r="D19" s="146">
        <v>27.0</v>
      </c>
      <c r="E19" s="146">
        <v>18.0</v>
      </c>
      <c r="F19" s="146">
        <v>9.0</v>
      </c>
      <c r="G19" s="146" t="s">
        <v>128</v>
      </c>
      <c r="H19" s="146" t="s">
        <v>129</v>
      </c>
      <c r="I19" s="148" t="s">
        <v>130</v>
      </c>
      <c r="J19" s="148" t="s">
        <v>131</v>
      </c>
      <c r="K19" s="157"/>
      <c r="L19" s="157"/>
      <c r="M19" s="157"/>
      <c r="N19" s="157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</row>
    <row r="20" ht="22.5" customHeight="1">
      <c r="A20" s="76"/>
      <c r="B20" s="141"/>
      <c r="C20" s="156" t="s">
        <v>132</v>
      </c>
      <c r="D20" s="146">
        <v>36.0</v>
      </c>
      <c r="E20" s="146">
        <v>16.0</v>
      </c>
      <c r="F20" s="146">
        <v>20.0</v>
      </c>
      <c r="G20" s="146" t="s">
        <v>128</v>
      </c>
      <c r="H20" s="146" t="s">
        <v>129</v>
      </c>
      <c r="I20" s="148" t="s">
        <v>130</v>
      </c>
      <c r="J20" s="148" t="s">
        <v>131</v>
      </c>
      <c r="K20" s="157"/>
      <c r="L20" s="157"/>
      <c r="M20" s="157"/>
      <c r="N20" s="157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</row>
    <row r="21" ht="33.0" customHeight="1">
      <c r="A21" s="76"/>
      <c r="B21" s="158"/>
      <c r="C21" s="156" t="s">
        <v>133</v>
      </c>
      <c r="D21" s="146">
        <v>36.0</v>
      </c>
      <c r="E21" s="146">
        <v>18.0</v>
      </c>
      <c r="F21" s="146">
        <v>18.0</v>
      </c>
      <c r="G21" s="146" t="s">
        <v>128</v>
      </c>
      <c r="H21" s="146" t="s">
        <v>129</v>
      </c>
      <c r="I21" s="148" t="s">
        <v>130</v>
      </c>
      <c r="J21" s="148" t="s">
        <v>131</v>
      </c>
      <c r="K21" s="157"/>
      <c r="L21" s="157"/>
      <c r="M21" s="157"/>
      <c r="N21" s="157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</row>
    <row r="22" ht="22.5" customHeight="1">
      <c r="A22" s="76"/>
      <c r="B22" s="158"/>
      <c r="C22" s="156" t="s">
        <v>134</v>
      </c>
      <c r="D22" s="146">
        <v>26.0</v>
      </c>
      <c r="E22" s="146">
        <v>23.0</v>
      </c>
      <c r="F22" s="146">
        <v>3.0</v>
      </c>
      <c r="G22" s="146" t="s">
        <v>128</v>
      </c>
      <c r="H22" s="146" t="s">
        <v>129</v>
      </c>
      <c r="I22" s="148" t="s">
        <v>130</v>
      </c>
      <c r="J22" s="148" t="s">
        <v>131</v>
      </c>
      <c r="K22" s="157"/>
      <c r="L22" s="157"/>
      <c r="M22" s="157"/>
      <c r="N22" s="157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</row>
    <row r="23" ht="22.5" customHeight="1">
      <c r="A23" s="76"/>
      <c r="B23" s="158"/>
      <c r="C23" s="156" t="s">
        <v>135</v>
      </c>
      <c r="D23" s="146">
        <v>16.0</v>
      </c>
      <c r="E23" s="146">
        <v>16.0</v>
      </c>
      <c r="F23" s="146">
        <v>0.0</v>
      </c>
      <c r="G23" s="146" t="s">
        <v>136</v>
      </c>
      <c r="H23" s="146" t="s">
        <v>137</v>
      </c>
      <c r="I23" s="148" t="s">
        <v>138</v>
      </c>
      <c r="J23" s="148" t="s">
        <v>124</v>
      </c>
      <c r="K23" s="157"/>
      <c r="L23" s="157"/>
      <c r="M23" s="157"/>
      <c r="N23" s="157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</row>
    <row r="24" ht="22.5" customHeight="1">
      <c r="A24" s="76"/>
      <c r="B24" s="158"/>
      <c r="C24" s="156" t="s">
        <v>139</v>
      </c>
      <c r="D24" s="146">
        <v>20.0</v>
      </c>
      <c r="E24" s="146">
        <v>14.0</v>
      </c>
      <c r="F24" s="146">
        <v>6.0</v>
      </c>
      <c r="G24" s="146" t="s">
        <v>128</v>
      </c>
      <c r="H24" s="146" t="s">
        <v>129</v>
      </c>
      <c r="I24" s="148" t="s">
        <v>130</v>
      </c>
      <c r="J24" s="148" t="s">
        <v>131</v>
      </c>
      <c r="K24" s="157"/>
      <c r="L24" s="157"/>
      <c r="M24" s="157"/>
      <c r="N24" s="157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</row>
    <row r="25" ht="22.5" customHeight="1">
      <c r="A25" s="76"/>
      <c r="B25" s="158"/>
      <c r="C25" s="156" t="s">
        <v>140</v>
      </c>
      <c r="D25" s="146">
        <v>15.0</v>
      </c>
      <c r="E25" s="146">
        <v>12.0</v>
      </c>
      <c r="F25" s="146">
        <v>3.0</v>
      </c>
      <c r="G25" s="146" t="s">
        <v>128</v>
      </c>
      <c r="H25" s="146" t="s">
        <v>129</v>
      </c>
      <c r="I25" s="159" t="s">
        <v>130</v>
      </c>
      <c r="J25" s="159" t="s">
        <v>131</v>
      </c>
      <c r="K25" s="160"/>
      <c r="L25" s="160"/>
      <c r="M25" s="157"/>
      <c r="N25" s="161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</row>
    <row r="26" ht="22.5" customHeight="1">
      <c r="B26" s="82"/>
      <c r="C26" s="162" t="s">
        <v>141</v>
      </c>
      <c r="D26" s="149">
        <v>215.0</v>
      </c>
      <c r="E26" s="149">
        <v>140.0</v>
      </c>
      <c r="F26" s="149">
        <v>75.0</v>
      </c>
      <c r="G26" s="149" t="s">
        <v>142</v>
      </c>
      <c r="H26" s="149" t="s">
        <v>143</v>
      </c>
      <c r="I26" s="163" t="s">
        <v>144</v>
      </c>
      <c r="J26" s="163" t="s">
        <v>145</v>
      </c>
      <c r="K26" s="164"/>
      <c r="L26" s="164"/>
      <c r="M26" s="4"/>
      <c r="N26" s="165"/>
      <c r="O26" s="165"/>
      <c r="P26" s="165"/>
      <c r="Q26" s="165"/>
    </row>
    <row r="27" ht="22.5" customHeight="1">
      <c r="B27" s="82"/>
      <c r="C27" s="150" t="s">
        <v>146</v>
      </c>
      <c r="D27" s="8"/>
      <c r="E27" s="9"/>
      <c r="F27" s="151"/>
      <c r="G27" s="151"/>
      <c r="H27" s="151"/>
      <c r="I27" s="166"/>
      <c r="J27" s="166"/>
      <c r="K27" s="164"/>
      <c r="L27" s="164"/>
      <c r="M27" s="4"/>
      <c r="N27" s="165"/>
      <c r="O27" s="165"/>
      <c r="P27" s="165"/>
      <c r="Q27" s="165"/>
    </row>
    <row r="28" ht="22.5" customHeight="1">
      <c r="B28" s="82"/>
      <c r="C28" s="153" t="s">
        <v>111</v>
      </c>
      <c r="D28" s="153" t="s">
        <v>112</v>
      </c>
      <c r="E28" s="153" t="s">
        <v>113</v>
      </c>
      <c r="F28" s="155" t="s">
        <v>114</v>
      </c>
      <c r="G28" s="155" t="s">
        <v>115</v>
      </c>
      <c r="H28" s="155" t="s">
        <v>26</v>
      </c>
      <c r="I28" s="159" t="s">
        <v>120</v>
      </c>
      <c r="J28" s="159" t="s">
        <v>121</v>
      </c>
      <c r="K28" s="164"/>
      <c r="L28" s="164"/>
      <c r="M28" s="4"/>
      <c r="N28" s="165"/>
      <c r="O28" s="165"/>
      <c r="P28" s="165"/>
      <c r="Q28" s="165"/>
    </row>
    <row r="29" ht="22.5" customHeight="1">
      <c r="B29" s="82"/>
      <c r="C29" s="167" t="s">
        <v>147</v>
      </c>
      <c r="D29" s="146">
        <v>26.0</v>
      </c>
      <c r="E29" s="146">
        <v>19.0</v>
      </c>
      <c r="F29" s="146">
        <v>7.0</v>
      </c>
      <c r="G29" s="146" t="s">
        <v>128</v>
      </c>
      <c r="H29" s="146" t="s">
        <v>129</v>
      </c>
      <c r="I29" s="159" t="s">
        <v>130</v>
      </c>
      <c r="J29" s="159" t="s">
        <v>131</v>
      </c>
      <c r="K29" s="164"/>
      <c r="L29" s="164"/>
      <c r="M29" s="4"/>
      <c r="N29" s="165"/>
      <c r="O29" s="165"/>
      <c r="P29" s="165"/>
      <c r="Q29" s="165"/>
    </row>
    <row r="30" ht="22.5" customHeight="1">
      <c r="B30" s="82"/>
      <c r="C30" s="167" t="s">
        <v>148</v>
      </c>
      <c r="D30" s="146">
        <v>30.0</v>
      </c>
      <c r="E30" s="146">
        <v>23.0</v>
      </c>
      <c r="F30" s="146">
        <v>7.0</v>
      </c>
      <c r="G30" s="146" t="s">
        <v>123</v>
      </c>
      <c r="H30" s="146" t="s">
        <v>124</v>
      </c>
      <c r="I30" s="159" t="s">
        <v>125</v>
      </c>
      <c r="J30" s="159" t="s">
        <v>126</v>
      </c>
      <c r="K30" s="164"/>
      <c r="L30" s="164"/>
      <c r="M30" s="4"/>
      <c r="N30" s="165"/>
      <c r="O30" s="165"/>
      <c r="P30" s="165"/>
      <c r="Q30" s="165"/>
    </row>
    <row r="31" ht="22.5" customHeight="1">
      <c r="B31" s="82"/>
      <c r="C31" s="167" t="s">
        <v>149</v>
      </c>
      <c r="D31" s="146">
        <v>36.0</v>
      </c>
      <c r="E31" s="146">
        <v>27.0</v>
      </c>
      <c r="F31" s="146">
        <v>9.0</v>
      </c>
      <c r="G31" s="146" t="s">
        <v>128</v>
      </c>
      <c r="H31" s="146" t="s">
        <v>129</v>
      </c>
      <c r="I31" s="159" t="s">
        <v>130</v>
      </c>
      <c r="J31" s="159" t="s">
        <v>131</v>
      </c>
      <c r="K31" s="164"/>
      <c r="L31" s="164"/>
      <c r="M31" s="4"/>
      <c r="N31" s="165"/>
      <c r="O31" s="165"/>
      <c r="P31" s="165"/>
      <c r="Q31" s="165"/>
    </row>
    <row r="32" ht="22.5" customHeight="1">
      <c r="B32" s="82"/>
      <c r="C32" s="167" t="s">
        <v>150</v>
      </c>
      <c r="D32" s="146">
        <v>30.0</v>
      </c>
      <c r="E32" s="146">
        <v>16.0</v>
      </c>
      <c r="F32" s="146">
        <v>14.0</v>
      </c>
      <c r="G32" s="146" t="s">
        <v>128</v>
      </c>
      <c r="H32" s="146" t="s">
        <v>129</v>
      </c>
      <c r="I32" s="159" t="s">
        <v>130</v>
      </c>
      <c r="J32" s="159" t="s">
        <v>131</v>
      </c>
      <c r="K32" s="164"/>
      <c r="L32" s="164"/>
      <c r="M32" s="4"/>
      <c r="N32" s="165"/>
      <c r="O32" s="165"/>
      <c r="P32" s="165"/>
      <c r="Q32" s="165"/>
    </row>
    <row r="33" ht="22.5" customHeight="1">
      <c r="B33" s="82"/>
      <c r="C33" s="167" t="s">
        <v>151</v>
      </c>
      <c r="D33" s="146">
        <v>37.0</v>
      </c>
      <c r="E33" s="146">
        <v>17.0</v>
      </c>
      <c r="F33" s="146">
        <v>20.0</v>
      </c>
      <c r="G33" s="146" t="s">
        <v>128</v>
      </c>
      <c r="H33" s="146" t="s">
        <v>129</v>
      </c>
      <c r="I33" s="159" t="s">
        <v>130</v>
      </c>
      <c r="J33" s="159" t="s">
        <v>131</v>
      </c>
      <c r="K33" s="164"/>
      <c r="L33" s="164"/>
      <c r="M33" s="4"/>
      <c r="N33" s="165"/>
      <c r="O33" s="165"/>
      <c r="P33" s="165"/>
      <c r="Q33" s="165"/>
    </row>
    <row r="34" ht="22.5" customHeight="1">
      <c r="B34" s="82"/>
      <c r="C34" s="167" t="s">
        <v>152</v>
      </c>
      <c r="D34" s="146">
        <v>29.0</v>
      </c>
      <c r="E34" s="146">
        <v>9.0</v>
      </c>
      <c r="F34" s="146">
        <v>20.0</v>
      </c>
      <c r="G34" s="146" t="s">
        <v>128</v>
      </c>
      <c r="H34" s="146" t="s">
        <v>129</v>
      </c>
      <c r="I34" s="159" t="s">
        <v>130</v>
      </c>
      <c r="J34" s="159" t="s">
        <v>131</v>
      </c>
      <c r="K34" s="164"/>
      <c r="L34" s="164"/>
      <c r="M34" s="4"/>
      <c r="N34" s="165"/>
      <c r="O34" s="165"/>
      <c r="P34" s="165"/>
      <c r="Q34" s="165"/>
    </row>
    <row r="35" ht="22.5" customHeight="1">
      <c r="B35" s="82"/>
      <c r="C35" s="167" t="s">
        <v>153</v>
      </c>
      <c r="D35" s="146">
        <v>27.0</v>
      </c>
      <c r="E35" s="146">
        <v>12.0</v>
      </c>
      <c r="F35" s="146">
        <v>15.0</v>
      </c>
      <c r="G35" s="146" t="s">
        <v>128</v>
      </c>
      <c r="H35" s="146" t="s">
        <v>129</v>
      </c>
      <c r="I35" s="159" t="s">
        <v>130</v>
      </c>
      <c r="J35" s="159" t="s">
        <v>131</v>
      </c>
      <c r="K35" s="164"/>
      <c r="L35" s="164"/>
      <c r="M35" s="4"/>
      <c r="N35" s="165"/>
      <c r="O35" s="165"/>
      <c r="P35" s="165"/>
      <c r="Q35" s="165"/>
    </row>
    <row r="36" ht="36.75" customHeight="1">
      <c r="B36" s="82"/>
      <c r="C36" s="168" t="s">
        <v>154</v>
      </c>
      <c r="D36" s="146">
        <v>33.0</v>
      </c>
      <c r="E36" s="146">
        <v>13.0</v>
      </c>
      <c r="F36" s="146">
        <v>20.0</v>
      </c>
      <c r="G36" s="146" t="s">
        <v>128</v>
      </c>
      <c r="H36" s="146" t="s">
        <v>129</v>
      </c>
      <c r="I36" s="159" t="s">
        <v>130</v>
      </c>
      <c r="J36" s="159" t="s">
        <v>131</v>
      </c>
      <c r="K36" s="164"/>
      <c r="L36" s="164"/>
      <c r="M36" s="4"/>
      <c r="N36" s="165"/>
      <c r="O36" s="165"/>
      <c r="P36" s="165"/>
      <c r="Q36" s="165"/>
    </row>
    <row r="37" ht="26.25" customHeight="1">
      <c r="B37" s="82"/>
      <c r="C37" s="167" t="s">
        <v>155</v>
      </c>
      <c r="D37" s="146">
        <v>35.0</v>
      </c>
      <c r="E37" s="146">
        <v>19.0</v>
      </c>
      <c r="F37" s="146">
        <v>16.0</v>
      </c>
      <c r="G37" s="146" t="s">
        <v>128</v>
      </c>
      <c r="H37" s="146" t="s">
        <v>129</v>
      </c>
      <c r="I37" s="159" t="s">
        <v>130</v>
      </c>
      <c r="J37" s="159" t="s">
        <v>131</v>
      </c>
      <c r="K37" s="164"/>
      <c r="L37" s="164"/>
      <c r="M37" s="4"/>
      <c r="N37" s="165"/>
      <c r="O37" s="165"/>
      <c r="P37" s="165"/>
      <c r="Q37" s="165"/>
    </row>
    <row r="38">
      <c r="B38" s="5"/>
      <c r="C38" s="169" t="s">
        <v>156</v>
      </c>
      <c r="D38" s="146">
        <v>23.0</v>
      </c>
      <c r="E38" s="146">
        <v>20.0</v>
      </c>
      <c r="F38" s="146">
        <v>3.0</v>
      </c>
      <c r="G38" s="146" t="s">
        <v>128</v>
      </c>
      <c r="H38" s="146" t="s">
        <v>129</v>
      </c>
      <c r="I38" s="146" t="s">
        <v>130</v>
      </c>
      <c r="J38" s="146" t="s">
        <v>131</v>
      </c>
    </row>
    <row r="39">
      <c r="B39" s="5"/>
      <c r="C39" s="169" t="s">
        <v>157</v>
      </c>
      <c r="D39" s="146">
        <v>28.0</v>
      </c>
      <c r="E39" s="146">
        <v>27.0</v>
      </c>
      <c r="F39" s="146">
        <v>1.0</v>
      </c>
      <c r="G39" s="146" t="s">
        <v>123</v>
      </c>
      <c r="H39" s="146" t="s">
        <v>124</v>
      </c>
      <c r="I39" s="146" t="s">
        <v>125</v>
      </c>
      <c r="J39" s="146" t="s">
        <v>126</v>
      </c>
    </row>
    <row r="40">
      <c r="B40" s="5"/>
      <c r="C40" s="167" t="s">
        <v>158</v>
      </c>
      <c r="D40" s="146">
        <v>25.0</v>
      </c>
      <c r="E40" s="146">
        <v>24.0</v>
      </c>
      <c r="F40" s="146">
        <v>1.0</v>
      </c>
      <c r="G40" s="146" t="s">
        <v>128</v>
      </c>
      <c r="H40" s="146" t="s">
        <v>129</v>
      </c>
      <c r="I40" s="146" t="s">
        <v>130</v>
      </c>
      <c r="J40" s="146" t="s">
        <v>131</v>
      </c>
    </row>
    <row r="41">
      <c r="B41" s="5"/>
      <c r="C41" s="167" t="s">
        <v>159</v>
      </c>
      <c r="D41" s="146">
        <v>38.0</v>
      </c>
      <c r="E41" s="146">
        <v>38.0</v>
      </c>
      <c r="F41" s="146">
        <v>0.0</v>
      </c>
      <c r="G41" s="146" t="s">
        <v>160</v>
      </c>
      <c r="H41" s="146" t="s">
        <v>161</v>
      </c>
      <c r="I41" s="146" t="s">
        <v>162</v>
      </c>
      <c r="J41" s="170">
        <v>5880.0</v>
      </c>
    </row>
    <row r="42">
      <c r="B42" s="5"/>
      <c r="C42" s="171" t="s">
        <v>163</v>
      </c>
      <c r="D42" s="149">
        <v>397.0</v>
      </c>
      <c r="E42" s="149">
        <v>264.0</v>
      </c>
      <c r="F42" s="149">
        <v>133.0</v>
      </c>
      <c r="G42" s="149" t="s">
        <v>164</v>
      </c>
      <c r="H42" s="172" t="s">
        <v>165</v>
      </c>
      <c r="I42" s="149" t="s">
        <v>166</v>
      </c>
      <c r="J42" s="172" t="s">
        <v>167</v>
      </c>
    </row>
    <row r="43">
      <c r="B43" s="5"/>
      <c r="C43" s="173" t="s">
        <v>168</v>
      </c>
      <c r="D43" s="151"/>
      <c r="E43" s="151"/>
      <c r="F43" s="151"/>
      <c r="G43" s="151"/>
      <c r="H43" s="174"/>
      <c r="I43" s="151"/>
      <c r="J43" s="151"/>
    </row>
    <row r="44">
      <c r="B44" s="5"/>
      <c r="C44" s="153" t="s">
        <v>111</v>
      </c>
      <c r="D44" s="153" t="s">
        <v>112</v>
      </c>
      <c r="E44" s="153" t="s">
        <v>113</v>
      </c>
      <c r="F44" s="155" t="s">
        <v>114</v>
      </c>
      <c r="G44" s="155" t="s">
        <v>115</v>
      </c>
      <c r="H44" s="155" t="s">
        <v>26</v>
      </c>
      <c r="I44" s="146" t="s">
        <v>120</v>
      </c>
      <c r="J44" s="146" t="s">
        <v>121</v>
      </c>
    </row>
    <row r="45">
      <c r="B45" s="5"/>
      <c r="C45" s="167" t="s">
        <v>169</v>
      </c>
      <c r="D45" s="146">
        <v>32.0</v>
      </c>
      <c r="E45" s="146">
        <v>19.0</v>
      </c>
      <c r="F45" s="146">
        <v>13.0</v>
      </c>
      <c r="G45" s="146" t="s">
        <v>128</v>
      </c>
      <c r="H45" s="146" t="s">
        <v>129</v>
      </c>
      <c r="I45" s="146" t="s">
        <v>130</v>
      </c>
      <c r="J45" s="146" t="s">
        <v>131</v>
      </c>
    </row>
    <row r="46">
      <c r="B46" s="5"/>
      <c r="C46" s="167" t="s">
        <v>170</v>
      </c>
      <c r="D46" s="146">
        <v>35.0</v>
      </c>
      <c r="E46" s="146">
        <v>19.0</v>
      </c>
      <c r="F46" s="146">
        <v>16.0</v>
      </c>
      <c r="G46" s="146" t="s">
        <v>128</v>
      </c>
      <c r="H46" s="146" t="s">
        <v>129</v>
      </c>
      <c r="I46" s="146" t="s">
        <v>130</v>
      </c>
      <c r="J46" s="146" t="s">
        <v>131</v>
      </c>
    </row>
    <row r="47">
      <c r="B47" s="5"/>
      <c r="C47" s="167" t="s">
        <v>171</v>
      </c>
      <c r="D47" s="146">
        <v>35.0</v>
      </c>
      <c r="E47" s="146">
        <v>25.0</v>
      </c>
      <c r="F47" s="146">
        <v>10.0</v>
      </c>
      <c r="G47" s="146" t="s">
        <v>128</v>
      </c>
      <c r="H47" s="146" t="s">
        <v>129</v>
      </c>
      <c r="I47" s="146" t="s">
        <v>130</v>
      </c>
      <c r="J47" s="146" t="s">
        <v>131</v>
      </c>
    </row>
    <row r="48">
      <c r="B48" s="5"/>
      <c r="C48" s="167" t="s">
        <v>172</v>
      </c>
      <c r="D48" s="146">
        <v>28.0</v>
      </c>
      <c r="E48" s="146">
        <v>18.0</v>
      </c>
      <c r="F48" s="146">
        <v>10.0</v>
      </c>
      <c r="G48" s="146" t="s">
        <v>123</v>
      </c>
      <c r="H48" s="146" t="s">
        <v>124</v>
      </c>
      <c r="I48" s="146" t="s">
        <v>125</v>
      </c>
      <c r="J48" s="146" t="s">
        <v>126</v>
      </c>
    </row>
    <row r="49">
      <c r="B49" s="5"/>
      <c r="C49" s="167" t="s">
        <v>173</v>
      </c>
      <c r="D49" s="146">
        <v>37.0</v>
      </c>
      <c r="E49" s="146">
        <v>18.0</v>
      </c>
      <c r="F49" s="146">
        <v>19.0</v>
      </c>
      <c r="G49" s="146" t="s">
        <v>128</v>
      </c>
      <c r="H49" s="146" t="s">
        <v>129</v>
      </c>
      <c r="I49" s="146" t="s">
        <v>130</v>
      </c>
      <c r="J49" s="146" t="s">
        <v>131</v>
      </c>
    </row>
    <row r="50">
      <c r="B50" s="5"/>
      <c r="C50" s="167" t="s">
        <v>174</v>
      </c>
      <c r="D50" s="146">
        <v>30.0</v>
      </c>
      <c r="E50" s="146">
        <v>19.0</v>
      </c>
      <c r="F50" s="146">
        <v>11.0</v>
      </c>
      <c r="G50" s="146" t="s">
        <v>128</v>
      </c>
      <c r="H50" s="146" t="s">
        <v>129</v>
      </c>
      <c r="I50" s="146" t="s">
        <v>130</v>
      </c>
      <c r="J50" s="146" t="s">
        <v>131</v>
      </c>
    </row>
    <row r="51">
      <c r="B51" s="5"/>
      <c r="C51" s="167" t="s">
        <v>175</v>
      </c>
      <c r="D51" s="146">
        <v>34.0</v>
      </c>
      <c r="E51" s="146">
        <v>20.0</v>
      </c>
      <c r="F51" s="146">
        <v>14.0</v>
      </c>
      <c r="G51" s="146" t="s">
        <v>128</v>
      </c>
      <c r="H51" s="146" t="s">
        <v>129</v>
      </c>
      <c r="I51" s="146" t="s">
        <v>130</v>
      </c>
      <c r="J51" s="146" t="s">
        <v>131</v>
      </c>
    </row>
    <row r="52">
      <c r="B52" s="5"/>
      <c r="C52" s="175" t="s">
        <v>176</v>
      </c>
      <c r="D52" s="146">
        <v>15.0</v>
      </c>
      <c r="E52" s="146">
        <v>14.0</v>
      </c>
      <c r="F52" s="146">
        <v>1.0</v>
      </c>
      <c r="G52" s="146" t="s">
        <v>128</v>
      </c>
      <c r="H52" s="146" t="s">
        <v>129</v>
      </c>
      <c r="I52" s="146" t="s">
        <v>130</v>
      </c>
      <c r="J52" s="146" t="s">
        <v>131</v>
      </c>
    </row>
    <row r="53">
      <c r="B53" s="5"/>
      <c r="C53" s="167" t="s">
        <v>177</v>
      </c>
      <c r="D53" s="146">
        <v>19.0</v>
      </c>
      <c r="E53" s="146">
        <v>14.0</v>
      </c>
      <c r="F53" s="146">
        <v>5.0</v>
      </c>
      <c r="G53" s="146" t="s">
        <v>128</v>
      </c>
      <c r="H53" s="146" t="s">
        <v>129</v>
      </c>
      <c r="I53" s="146" t="s">
        <v>130</v>
      </c>
      <c r="J53" s="146" t="s">
        <v>131</v>
      </c>
    </row>
    <row r="54">
      <c r="B54" s="5"/>
      <c r="C54" s="167" t="s">
        <v>178</v>
      </c>
      <c r="D54" s="146">
        <v>23.0</v>
      </c>
      <c r="E54" s="146">
        <v>20.0</v>
      </c>
      <c r="F54" s="146">
        <v>3.0</v>
      </c>
      <c r="G54" s="146" t="s">
        <v>128</v>
      </c>
      <c r="H54" s="146" t="s">
        <v>129</v>
      </c>
      <c r="I54" s="146" t="s">
        <v>130</v>
      </c>
      <c r="J54" s="146" t="s">
        <v>131</v>
      </c>
    </row>
    <row r="55">
      <c r="B55" s="5"/>
      <c r="C55" s="156" t="s">
        <v>179</v>
      </c>
      <c r="D55" s="146">
        <v>38.0</v>
      </c>
      <c r="E55" s="146">
        <v>36.0</v>
      </c>
      <c r="F55" s="146">
        <v>2.0</v>
      </c>
      <c r="G55" s="146" t="s">
        <v>160</v>
      </c>
      <c r="H55" s="146" t="s">
        <v>161</v>
      </c>
      <c r="I55" s="146" t="s">
        <v>162</v>
      </c>
      <c r="J55" s="170">
        <v>5880.0</v>
      </c>
    </row>
    <row r="56">
      <c r="B56" s="5"/>
      <c r="C56" s="171" t="s">
        <v>180</v>
      </c>
      <c r="D56" s="149">
        <v>326.0</v>
      </c>
      <c r="E56" s="149">
        <v>222.0</v>
      </c>
      <c r="F56" s="149">
        <v>104.0</v>
      </c>
      <c r="G56" s="149" t="s">
        <v>181</v>
      </c>
      <c r="H56" s="172" t="s">
        <v>182</v>
      </c>
      <c r="I56" s="149" t="s">
        <v>183</v>
      </c>
      <c r="J56" s="172">
        <v>26040.0</v>
      </c>
    </row>
    <row r="57">
      <c r="B57" s="5"/>
      <c r="C57" s="150" t="s">
        <v>184</v>
      </c>
      <c r="D57" s="8"/>
      <c r="E57" s="9"/>
      <c r="F57" s="151"/>
      <c r="G57" s="151"/>
      <c r="H57" s="174"/>
      <c r="I57" s="151"/>
      <c r="J57" s="151"/>
    </row>
    <row r="58">
      <c r="B58" s="5"/>
      <c r="C58" s="153" t="s">
        <v>111</v>
      </c>
      <c r="D58" s="153" t="s">
        <v>112</v>
      </c>
      <c r="E58" s="153" t="s">
        <v>113</v>
      </c>
      <c r="F58" s="155" t="s">
        <v>114</v>
      </c>
      <c r="G58" s="155" t="s">
        <v>115</v>
      </c>
      <c r="H58" s="155" t="s">
        <v>26</v>
      </c>
      <c r="I58" s="146" t="s">
        <v>120</v>
      </c>
      <c r="J58" s="146" t="s">
        <v>121</v>
      </c>
    </row>
    <row r="59">
      <c r="B59" s="5"/>
      <c r="C59" s="167" t="s">
        <v>185</v>
      </c>
      <c r="D59" s="146">
        <v>27.0</v>
      </c>
      <c r="E59" s="146">
        <v>19.0</v>
      </c>
      <c r="F59" s="146">
        <v>8.0</v>
      </c>
      <c r="G59" s="146" t="s">
        <v>128</v>
      </c>
      <c r="H59" s="146" t="s">
        <v>129</v>
      </c>
      <c r="I59" s="146" t="s">
        <v>130</v>
      </c>
      <c r="J59" s="146" t="s">
        <v>131</v>
      </c>
    </row>
    <row r="60">
      <c r="B60" s="5"/>
      <c r="C60" s="167" t="s">
        <v>186</v>
      </c>
      <c r="D60" s="146">
        <v>37.0</v>
      </c>
      <c r="E60" s="146">
        <v>22.0</v>
      </c>
      <c r="F60" s="146">
        <v>15.0</v>
      </c>
      <c r="G60" s="146" t="s">
        <v>128</v>
      </c>
      <c r="H60" s="146" t="s">
        <v>129</v>
      </c>
      <c r="I60" s="146" t="s">
        <v>130</v>
      </c>
      <c r="J60" s="146" t="s">
        <v>131</v>
      </c>
    </row>
    <row r="61">
      <c r="B61" s="5"/>
      <c r="C61" s="167" t="s">
        <v>187</v>
      </c>
      <c r="D61" s="146">
        <v>32.0</v>
      </c>
      <c r="E61" s="146">
        <v>25.0</v>
      </c>
      <c r="F61" s="146">
        <v>7.0</v>
      </c>
      <c r="G61" s="146" t="s">
        <v>128</v>
      </c>
      <c r="H61" s="146" t="s">
        <v>129</v>
      </c>
      <c r="I61" s="146" t="s">
        <v>130</v>
      </c>
      <c r="J61" s="146" t="s">
        <v>131</v>
      </c>
    </row>
    <row r="62">
      <c r="B62" s="5"/>
      <c r="C62" s="167" t="s">
        <v>188</v>
      </c>
      <c r="D62" s="146">
        <v>35.0</v>
      </c>
      <c r="E62" s="146">
        <v>25.0</v>
      </c>
      <c r="F62" s="146">
        <v>10.0</v>
      </c>
      <c r="G62" s="146" t="s">
        <v>128</v>
      </c>
      <c r="H62" s="146" t="s">
        <v>129</v>
      </c>
      <c r="I62" s="146" t="s">
        <v>130</v>
      </c>
      <c r="J62" s="146" t="s">
        <v>131</v>
      </c>
    </row>
    <row r="63">
      <c r="B63" s="5"/>
      <c r="C63" s="167" t="s">
        <v>189</v>
      </c>
      <c r="D63" s="146">
        <v>15.0</v>
      </c>
      <c r="E63" s="146">
        <v>15.0</v>
      </c>
      <c r="F63" s="146">
        <v>0.0</v>
      </c>
      <c r="G63" s="146" t="s">
        <v>190</v>
      </c>
      <c r="H63" s="146" t="s">
        <v>137</v>
      </c>
      <c r="I63" s="146" t="s">
        <v>138</v>
      </c>
      <c r="J63" s="146" t="s">
        <v>124</v>
      </c>
    </row>
    <row r="64">
      <c r="B64" s="5"/>
      <c r="C64" s="167" t="s">
        <v>191</v>
      </c>
      <c r="D64" s="146">
        <v>18.0</v>
      </c>
      <c r="E64" s="146">
        <v>17.0</v>
      </c>
      <c r="F64" s="146">
        <v>1.0</v>
      </c>
      <c r="G64" s="146" t="s">
        <v>128</v>
      </c>
      <c r="H64" s="146" t="s">
        <v>129</v>
      </c>
      <c r="I64" s="146" t="s">
        <v>130</v>
      </c>
      <c r="J64" s="146" t="s">
        <v>131</v>
      </c>
    </row>
    <row r="65">
      <c r="B65" s="5"/>
      <c r="C65" s="167" t="s">
        <v>192</v>
      </c>
      <c r="D65" s="146">
        <v>18.0</v>
      </c>
      <c r="E65" s="146">
        <v>16.0</v>
      </c>
      <c r="F65" s="146">
        <v>2.0</v>
      </c>
      <c r="G65" s="146" t="s">
        <v>128</v>
      </c>
      <c r="H65" s="146" t="s">
        <v>129</v>
      </c>
      <c r="I65" s="146" t="s">
        <v>130</v>
      </c>
      <c r="J65" s="146" t="s">
        <v>131</v>
      </c>
    </row>
    <row r="66">
      <c r="B66" s="5"/>
      <c r="C66" s="167" t="s">
        <v>193</v>
      </c>
      <c r="D66" s="146">
        <v>20.0</v>
      </c>
      <c r="E66" s="146">
        <v>19.0</v>
      </c>
      <c r="F66" s="146">
        <v>1.0</v>
      </c>
      <c r="G66" s="146" t="s">
        <v>123</v>
      </c>
      <c r="H66" s="146" t="s">
        <v>124</v>
      </c>
      <c r="I66" s="146" t="s">
        <v>194</v>
      </c>
      <c r="J66" s="146" t="s">
        <v>126</v>
      </c>
    </row>
    <row r="67">
      <c r="B67" s="5"/>
      <c r="C67" s="167" t="s">
        <v>195</v>
      </c>
      <c r="D67" s="146">
        <v>12.0</v>
      </c>
      <c r="E67" s="146">
        <v>9.0</v>
      </c>
      <c r="F67" s="146">
        <v>3.0</v>
      </c>
      <c r="G67" s="146" t="s">
        <v>128</v>
      </c>
      <c r="H67" s="146" t="s">
        <v>129</v>
      </c>
      <c r="I67" s="146" t="s">
        <v>130</v>
      </c>
      <c r="J67" s="146" t="s">
        <v>131</v>
      </c>
    </row>
    <row r="68">
      <c r="B68" s="5"/>
      <c r="C68" s="167" t="s">
        <v>196</v>
      </c>
      <c r="D68" s="146">
        <v>19.0</v>
      </c>
      <c r="E68" s="146">
        <v>19.0</v>
      </c>
      <c r="F68" s="146">
        <v>0.0</v>
      </c>
      <c r="G68" s="146" t="s">
        <v>190</v>
      </c>
      <c r="H68" s="146" t="s">
        <v>137</v>
      </c>
      <c r="I68" s="146" t="s">
        <v>138</v>
      </c>
      <c r="J68" s="146" t="s">
        <v>124</v>
      </c>
    </row>
    <row r="69">
      <c r="B69" s="5"/>
      <c r="C69" s="167" t="s">
        <v>197</v>
      </c>
      <c r="D69" s="146">
        <v>8.0</v>
      </c>
      <c r="E69" s="146">
        <v>8.0</v>
      </c>
      <c r="F69" s="146">
        <v>0.0</v>
      </c>
      <c r="G69" s="146" t="s">
        <v>198</v>
      </c>
      <c r="H69" s="146" t="s">
        <v>194</v>
      </c>
      <c r="I69" s="146" t="s">
        <v>199</v>
      </c>
      <c r="J69" s="146" t="s">
        <v>200</v>
      </c>
    </row>
    <row r="70">
      <c r="B70" s="5"/>
      <c r="C70" s="156" t="s">
        <v>201</v>
      </c>
      <c r="D70" s="176">
        <v>40.0</v>
      </c>
      <c r="E70" s="176">
        <v>40.0</v>
      </c>
      <c r="F70" s="146">
        <v>0.0</v>
      </c>
      <c r="G70" s="146" t="s">
        <v>160</v>
      </c>
      <c r="H70" s="146" t="s">
        <v>161</v>
      </c>
      <c r="I70" s="146" t="s">
        <v>162</v>
      </c>
      <c r="J70" s="170">
        <v>5880.0</v>
      </c>
    </row>
    <row r="71">
      <c r="B71" s="5"/>
      <c r="C71" s="171" t="s">
        <v>202</v>
      </c>
      <c r="D71" s="177" t="s">
        <v>203</v>
      </c>
      <c r="E71" s="177" t="s">
        <v>204</v>
      </c>
      <c r="F71" s="178">
        <v>47.0</v>
      </c>
      <c r="G71" s="178" t="s">
        <v>205</v>
      </c>
      <c r="H71" s="172" t="s">
        <v>206</v>
      </c>
      <c r="I71" s="149" t="s">
        <v>207</v>
      </c>
      <c r="J71" s="172" t="s">
        <v>208</v>
      </c>
    </row>
    <row r="72">
      <c r="B72" s="5"/>
      <c r="C72" s="150" t="s">
        <v>209</v>
      </c>
      <c r="D72" s="8"/>
      <c r="E72" s="9"/>
      <c r="F72" s="151"/>
      <c r="G72" s="151"/>
      <c r="H72" s="174"/>
      <c r="I72" s="151"/>
      <c r="J72" s="151"/>
    </row>
    <row r="73">
      <c r="B73" s="5"/>
      <c r="C73" s="153" t="s">
        <v>111</v>
      </c>
      <c r="D73" s="153" t="s">
        <v>112</v>
      </c>
      <c r="E73" s="153" t="s">
        <v>113</v>
      </c>
      <c r="F73" s="155" t="s">
        <v>114</v>
      </c>
      <c r="G73" s="155" t="s">
        <v>115</v>
      </c>
      <c r="H73" s="155" t="s">
        <v>26</v>
      </c>
      <c r="I73" s="146" t="s">
        <v>120</v>
      </c>
      <c r="J73" s="146" t="s">
        <v>121</v>
      </c>
    </row>
    <row r="74" ht="15.75" customHeight="1">
      <c r="B74" s="179"/>
      <c r="C74" s="167" t="s">
        <v>210</v>
      </c>
      <c r="D74" s="146">
        <v>33.0</v>
      </c>
      <c r="E74" s="146">
        <v>18.0</v>
      </c>
      <c r="F74" s="146">
        <v>15.0</v>
      </c>
      <c r="G74" s="146" t="s">
        <v>128</v>
      </c>
      <c r="H74" s="146" t="s">
        <v>129</v>
      </c>
      <c r="I74" s="148" t="s">
        <v>130</v>
      </c>
      <c r="J74" s="148" t="s">
        <v>131</v>
      </c>
      <c r="K74" s="180"/>
      <c r="L74" s="180"/>
      <c r="M74" s="180"/>
      <c r="N74" s="180"/>
      <c r="S74" s="180"/>
      <c r="V74" s="180"/>
      <c r="Z74" s="34"/>
      <c r="AA74" s="34"/>
      <c r="AB74" s="34"/>
    </row>
    <row r="75" ht="39.0" customHeight="1">
      <c r="B75" s="181"/>
      <c r="C75" s="167" t="s">
        <v>211</v>
      </c>
      <c r="D75" s="146">
        <v>42.0</v>
      </c>
      <c r="E75" s="146">
        <v>22.0</v>
      </c>
      <c r="F75" s="146">
        <v>20.0</v>
      </c>
      <c r="G75" s="146" t="s">
        <v>128</v>
      </c>
      <c r="H75" s="146" t="s">
        <v>129</v>
      </c>
      <c r="I75" s="148" t="s">
        <v>130</v>
      </c>
      <c r="J75" s="148" t="s">
        <v>131</v>
      </c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3"/>
      <c r="Z75" s="43"/>
      <c r="AA75" s="43"/>
      <c r="AB75" s="43"/>
    </row>
    <row r="76" ht="22.5" customHeight="1">
      <c r="A76" s="76"/>
      <c r="B76" s="25"/>
      <c r="C76" s="167" t="s">
        <v>212</v>
      </c>
      <c r="D76" s="146">
        <v>27.0</v>
      </c>
      <c r="E76" s="146">
        <v>18.0</v>
      </c>
      <c r="F76" s="146">
        <v>9.0</v>
      </c>
      <c r="G76" s="146" t="s">
        <v>128</v>
      </c>
      <c r="H76" s="146" t="s">
        <v>129</v>
      </c>
      <c r="I76" s="184" t="s">
        <v>130</v>
      </c>
      <c r="J76" s="184" t="s">
        <v>131</v>
      </c>
      <c r="K76" s="185"/>
      <c r="L76" s="185"/>
      <c r="M76" s="185"/>
      <c r="N76" s="186"/>
      <c r="O76" s="186"/>
      <c r="P76" s="186"/>
      <c r="Q76" s="187"/>
      <c r="R76" s="187"/>
      <c r="S76" s="187"/>
      <c r="T76" s="187"/>
      <c r="U76" s="187"/>
      <c r="V76" s="188"/>
      <c r="Z76" s="100"/>
      <c r="AA76" s="100"/>
      <c r="AB76" s="100"/>
      <c r="AC76" s="76"/>
    </row>
    <row r="77" ht="22.5" customHeight="1">
      <c r="B77" s="189"/>
      <c r="C77" s="167" t="s">
        <v>213</v>
      </c>
      <c r="D77" s="146">
        <v>34.0</v>
      </c>
      <c r="E77" s="146">
        <v>24.0</v>
      </c>
      <c r="F77" s="146">
        <v>10.0</v>
      </c>
      <c r="G77" s="146" t="s">
        <v>128</v>
      </c>
      <c r="H77" s="146" t="s">
        <v>129</v>
      </c>
      <c r="I77" s="184" t="s">
        <v>130</v>
      </c>
      <c r="J77" s="184" t="s">
        <v>131</v>
      </c>
      <c r="K77" s="190"/>
      <c r="L77" s="190"/>
      <c r="M77" s="190"/>
      <c r="N77" s="191"/>
      <c r="O77" s="191"/>
      <c r="P77" s="191"/>
      <c r="Q77" s="192"/>
      <c r="R77" s="192"/>
      <c r="S77" s="192"/>
      <c r="T77" s="192"/>
      <c r="U77" s="192"/>
      <c r="V77" s="34"/>
      <c r="Z77" s="56"/>
      <c r="AA77" s="56"/>
      <c r="AB77" s="113"/>
    </row>
    <row r="78" ht="30.0" customHeight="1">
      <c r="B78" s="189"/>
      <c r="C78" s="167" t="s">
        <v>214</v>
      </c>
      <c r="D78" s="146">
        <v>37.0</v>
      </c>
      <c r="E78" s="146">
        <v>26.0</v>
      </c>
      <c r="F78" s="146">
        <v>11.0</v>
      </c>
      <c r="G78" s="146" t="s">
        <v>128</v>
      </c>
      <c r="H78" s="146" t="s">
        <v>129</v>
      </c>
      <c r="I78" s="159" t="s">
        <v>130</v>
      </c>
      <c r="J78" s="159" t="s">
        <v>131</v>
      </c>
      <c r="K78" s="193"/>
      <c r="L78" s="193"/>
      <c r="M78" s="193"/>
      <c r="N78" s="192"/>
      <c r="O78" s="192"/>
      <c r="P78" s="192"/>
      <c r="Q78" s="192"/>
      <c r="R78" s="192"/>
      <c r="S78" s="192"/>
      <c r="T78" s="192"/>
      <c r="U78" s="192"/>
      <c r="V78" s="34"/>
      <c r="Z78" s="56"/>
      <c r="AA78" s="56"/>
      <c r="AB78" s="56"/>
    </row>
    <row r="79" ht="18.75" customHeight="1">
      <c r="B79" s="189"/>
      <c r="C79" s="167" t="s">
        <v>215</v>
      </c>
      <c r="D79" s="146">
        <v>17.0</v>
      </c>
      <c r="E79" s="146">
        <v>14.0</v>
      </c>
      <c r="F79" s="146">
        <v>3.0</v>
      </c>
      <c r="G79" s="146" t="s">
        <v>128</v>
      </c>
      <c r="H79" s="146" t="s">
        <v>129</v>
      </c>
      <c r="I79" s="159" t="s">
        <v>130</v>
      </c>
      <c r="J79" s="159" t="s">
        <v>131</v>
      </c>
      <c r="K79" s="193"/>
      <c r="L79" s="193"/>
      <c r="M79" s="193"/>
      <c r="N79" s="192"/>
      <c r="O79" s="192"/>
      <c r="P79" s="192"/>
      <c r="Q79" s="192"/>
      <c r="R79" s="192"/>
      <c r="S79" s="192"/>
      <c r="T79" s="192"/>
      <c r="U79" s="192"/>
      <c r="V79" s="34"/>
      <c r="Z79" s="56"/>
      <c r="AA79" s="56"/>
      <c r="AB79" s="113"/>
    </row>
    <row r="80" ht="19.5" customHeight="1">
      <c r="B80" s="189"/>
      <c r="C80" s="167" t="s">
        <v>216</v>
      </c>
      <c r="D80" s="146">
        <v>17.0</v>
      </c>
      <c r="E80" s="146">
        <v>15.0</v>
      </c>
      <c r="F80" s="146">
        <v>2.0</v>
      </c>
      <c r="G80" s="146" t="s">
        <v>128</v>
      </c>
      <c r="H80" s="146" t="s">
        <v>129</v>
      </c>
      <c r="I80" s="159" t="s">
        <v>130</v>
      </c>
      <c r="J80" s="159" t="s">
        <v>131</v>
      </c>
      <c r="K80" s="193"/>
      <c r="L80" s="193"/>
      <c r="M80" s="193"/>
      <c r="N80" s="192"/>
      <c r="O80" s="192"/>
      <c r="P80" s="192"/>
      <c r="Q80" s="192"/>
      <c r="R80" s="192"/>
      <c r="S80" s="192"/>
      <c r="T80" s="192"/>
      <c r="U80" s="192"/>
      <c r="V80" s="34"/>
      <c r="Z80" s="56"/>
      <c r="AA80" s="56"/>
      <c r="AB80" s="56"/>
    </row>
    <row r="81" ht="24.0" customHeight="1">
      <c r="B81" s="189"/>
      <c r="C81" s="156" t="s">
        <v>217</v>
      </c>
      <c r="D81" s="176">
        <v>17.0</v>
      </c>
      <c r="E81" s="176">
        <v>15.0</v>
      </c>
      <c r="F81" s="146">
        <v>2.0</v>
      </c>
      <c r="G81" s="146" t="s">
        <v>123</v>
      </c>
      <c r="H81" s="146" t="s">
        <v>124</v>
      </c>
      <c r="I81" s="159" t="s">
        <v>194</v>
      </c>
      <c r="J81" s="159" t="s">
        <v>126</v>
      </c>
      <c r="K81" s="193"/>
      <c r="L81" s="193"/>
      <c r="M81" s="193"/>
      <c r="N81" s="192"/>
      <c r="O81" s="192"/>
      <c r="P81" s="192"/>
      <c r="Q81" s="192"/>
      <c r="R81" s="192"/>
      <c r="S81" s="192"/>
      <c r="T81" s="192"/>
      <c r="U81" s="192"/>
      <c r="V81" s="34"/>
      <c r="Z81" s="56"/>
      <c r="AA81" s="56"/>
      <c r="AB81" s="113"/>
    </row>
    <row r="82" ht="33.0" customHeight="1">
      <c r="B82" s="189"/>
      <c r="C82" s="156" t="s">
        <v>218</v>
      </c>
      <c r="D82" s="176">
        <v>32.0</v>
      </c>
      <c r="E82" s="176">
        <v>31.0</v>
      </c>
      <c r="F82" s="146">
        <v>1.0</v>
      </c>
      <c r="G82" s="146" t="s">
        <v>219</v>
      </c>
      <c r="H82" s="146" t="s">
        <v>220</v>
      </c>
      <c r="I82" s="159" t="s">
        <v>137</v>
      </c>
      <c r="J82" s="159" t="s">
        <v>221</v>
      </c>
      <c r="K82" s="193"/>
      <c r="L82" s="193"/>
      <c r="M82" s="193"/>
      <c r="N82" s="192"/>
      <c r="O82" s="192"/>
      <c r="P82" s="192"/>
      <c r="Q82" s="192"/>
      <c r="R82" s="192"/>
      <c r="S82" s="192"/>
      <c r="T82" s="192"/>
      <c r="U82" s="192"/>
      <c r="V82" s="34"/>
      <c r="Z82" s="56"/>
      <c r="AA82" s="56"/>
      <c r="AB82" s="56"/>
    </row>
    <row r="83" ht="22.5" customHeight="1">
      <c r="B83" s="189"/>
      <c r="C83" s="156" t="s">
        <v>222</v>
      </c>
      <c r="D83" s="176">
        <v>22.0</v>
      </c>
      <c r="E83" s="176">
        <v>17.0</v>
      </c>
      <c r="F83" s="146">
        <v>5.0</v>
      </c>
      <c r="G83" s="146" t="s">
        <v>128</v>
      </c>
      <c r="H83" s="146" t="s">
        <v>129</v>
      </c>
      <c r="I83" s="159" t="s">
        <v>130</v>
      </c>
      <c r="J83" s="159" t="s">
        <v>131</v>
      </c>
      <c r="K83" s="193"/>
      <c r="L83" s="193"/>
      <c r="M83" s="193"/>
      <c r="N83" s="192"/>
      <c r="O83" s="192"/>
      <c r="P83" s="192"/>
      <c r="Q83" s="192"/>
      <c r="R83" s="192"/>
      <c r="S83" s="192"/>
      <c r="T83" s="192"/>
      <c r="U83" s="192"/>
      <c r="V83" s="34"/>
      <c r="Z83" s="56"/>
      <c r="AA83" s="56"/>
      <c r="AB83" s="56"/>
    </row>
    <row r="84" ht="22.5" customHeight="1">
      <c r="B84" s="194"/>
      <c r="C84" s="156" t="s">
        <v>223</v>
      </c>
      <c r="D84" s="176">
        <v>23.0</v>
      </c>
      <c r="E84" s="176">
        <v>21.0</v>
      </c>
      <c r="F84" s="146">
        <v>2.0</v>
      </c>
      <c r="G84" s="146" t="s">
        <v>123</v>
      </c>
      <c r="H84" s="146" t="s">
        <v>124</v>
      </c>
      <c r="I84" s="148" t="s">
        <v>194</v>
      </c>
      <c r="J84" s="148" t="s">
        <v>126</v>
      </c>
      <c r="K84" s="195"/>
      <c r="L84" s="195"/>
      <c r="M84" s="195"/>
      <c r="N84" s="196"/>
      <c r="O84" s="196"/>
      <c r="P84" s="196"/>
      <c r="Q84" s="196"/>
      <c r="R84" s="196"/>
      <c r="S84" s="196"/>
      <c r="T84" s="196"/>
      <c r="U84" s="196"/>
      <c r="V84" s="34"/>
      <c r="Z84" s="56"/>
      <c r="AA84" s="56"/>
      <c r="AB84" s="56"/>
    </row>
    <row r="85" ht="22.5" customHeight="1">
      <c r="B85" s="194"/>
      <c r="C85" s="156" t="s">
        <v>224</v>
      </c>
      <c r="D85" s="176">
        <v>17.0</v>
      </c>
      <c r="E85" s="176">
        <v>16.0</v>
      </c>
      <c r="F85" s="146">
        <v>1.0</v>
      </c>
      <c r="G85" s="146" t="s">
        <v>123</v>
      </c>
      <c r="H85" s="146" t="s">
        <v>124</v>
      </c>
      <c r="I85" s="148" t="s">
        <v>194</v>
      </c>
      <c r="J85" s="148" t="s">
        <v>126</v>
      </c>
      <c r="K85" s="195"/>
      <c r="L85" s="195"/>
      <c r="M85" s="195"/>
      <c r="N85" s="196"/>
      <c r="O85" s="196"/>
      <c r="P85" s="196"/>
      <c r="Q85" s="196"/>
      <c r="R85" s="196"/>
      <c r="S85" s="196"/>
      <c r="T85" s="196"/>
      <c r="U85" s="196"/>
      <c r="V85" s="34"/>
      <c r="Z85" s="56"/>
      <c r="AA85" s="113"/>
      <c r="AB85" s="113"/>
    </row>
    <row r="86" ht="22.5" customHeight="1">
      <c r="B86" s="194"/>
      <c r="C86" s="171" t="s">
        <v>202</v>
      </c>
      <c r="D86" s="178">
        <v>318.0</v>
      </c>
      <c r="E86" s="178">
        <v>237.0</v>
      </c>
      <c r="F86" s="149">
        <v>81.0</v>
      </c>
      <c r="G86" s="149" t="s">
        <v>225</v>
      </c>
      <c r="H86" s="149" t="s">
        <v>226</v>
      </c>
      <c r="I86" s="197" t="s">
        <v>227</v>
      </c>
      <c r="J86" s="197" t="s">
        <v>228</v>
      </c>
      <c r="K86" s="195"/>
      <c r="L86" s="195"/>
      <c r="M86" s="195"/>
      <c r="N86" s="196"/>
      <c r="O86" s="196"/>
      <c r="P86" s="196"/>
      <c r="Q86" s="196"/>
      <c r="R86" s="196"/>
      <c r="S86" s="196"/>
      <c r="T86" s="196"/>
      <c r="U86" s="196"/>
      <c r="V86" s="34"/>
      <c r="Z86" s="56"/>
      <c r="AA86" s="113"/>
      <c r="AB86" s="56"/>
    </row>
    <row r="87" ht="22.5" customHeight="1">
      <c r="B87" s="194"/>
      <c r="C87" s="173" t="s">
        <v>229</v>
      </c>
      <c r="D87" s="151"/>
      <c r="E87" s="151"/>
      <c r="F87" s="151"/>
      <c r="G87" s="151"/>
      <c r="H87" s="151"/>
      <c r="I87" s="152"/>
      <c r="J87" s="152"/>
      <c r="K87" s="195"/>
      <c r="L87" s="195"/>
      <c r="M87" s="195"/>
      <c r="N87" s="196"/>
      <c r="O87" s="196"/>
      <c r="P87" s="196"/>
      <c r="Q87" s="196"/>
      <c r="R87" s="196"/>
      <c r="S87" s="196"/>
      <c r="T87" s="196"/>
      <c r="U87" s="196"/>
      <c r="V87" s="34"/>
      <c r="Z87" s="56"/>
      <c r="AA87" s="56"/>
      <c r="AB87" s="113"/>
    </row>
    <row r="88" ht="22.5" customHeight="1">
      <c r="B88" s="194"/>
      <c r="C88" s="153" t="s">
        <v>111</v>
      </c>
      <c r="D88" s="153" t="s">
        <v>112</v>
      </c>
      <c r="E88" s="153" t="s">
        <v>113</v>
      </c>
      <c r="F88" s="155" t="s">
        <v>114</v>
      </c>
      <c r="G88" s="155" t="s">
        <v>115</v>
      </c>
      <c r="H88" s="155" t="s">
        <v>26</v>
      </c>
      <c r="I88" s="148" t="s">
        <v>120</v>
      </c>
      <c r="J88" s="148" t="s">
        <v>121</v>
      </c>
      <c r="K88" s="195"/>
      <c r="L88" s="195"/>
      <c r="M88" s="195"/>
      <c r="N88" s="196"/>
      <c r="O88" s="196"/>
      <c r="P88" s="196"/>
      <c r="Q88" s="196"/>
      <c r="R88" s="196"/>
      <c r="S88" s="196"/>
      <c r="T88" s="196"/>
      <c r="U88" s="196"/>
      <c r="V88" s="34"/>
      <c r="Z88" s="56"/>
      <c r="AA88" s="56"/>
      <c r="AB88" s="34"/>
    </row>
    <row r="89" ht="22.5" customHeight="1">
      <c r="B89" s="194"/>
      <c r="C89" s="156" t="s">
        <v>230</v>
      </c>
      <c r="D89" s="146">
        <v>37.0</v>
      </c>
      <c r="E89" s="146">
        <v>13.0</v>
      </c>
      <c r="F89" s="146">
        <v>24.0</v>
      </c>
      <c r="G89" s="146" t="s">
        <v>128</v>
      </c>
      <c r="H89" s="146" t="s">
        <v>129</v>
      </c>
      <c r="I89" s="148" t="s">
        <v>130</v>
      </c>
      <c r="J89" s="148" t="s">
        <v>131</v>
      </c>
      <c r="K89" s="195"/>
      <c r="L89" s="195"/>
      <c r="M89" s="195"/>
      <c r="N89" s="196"/>
      <c r="O89" s="196"/>
      <c r="P89" s="196"/>
      <c r="Q89" s="196"/>
      <c r="R89" s="196"/>
      <c r="S89" s="196"/>
      <c r="T89" s="196"/>
      <c r="U89" s="196"/>
      <c r="V89" s="34"/>
      <c r="Z89" s="56"/>
      <c r="AA89" s="56"/>
      <c r="AB89" s="34"/>
    </row>
    <row r="90" ht="22.5" customHeight="1">
      <c r="B90" s="194"/>
      <c r="C90" s="156" t="s">
        <v>231</v>
      </c>
      <c r="D90" s="146">
        <v>34.0</v>
      </c>
      <c r="E90" s="146">
        <v>21.0</v>
      </c>
      <c r="F90" s="146">
        <v>13.0</v>
      </c>
      <c r="G90" s="146" t="s">
        <v>128</v>
      </c>
      <c r="H90" s="146" t="s">
        <v>129</v>
      </c>
      <c r="I90" s="148" t="s">
        <v>130</v>
      </c>
      <c r="J90" s="148" t="s">
        <v>131</v>
      </c>
      <c r="K90" s="195"/>
      <c r="L90" s="195"/>
      <c r="M90" s="195"/>
      <c r="N90" s="196"/>
      <c r="O90" s="196"/>
      <c r="P90" s="196"/>
      <c r="Q90" s="196"/>
      <c r="R90" s="196"/>
      <c r="S90" s="196"/>
      <c r="T90" s="196"/>
      <c r="U90" s="196"/>
      <c r="V90" s="34"/>
      <c r="Z90" s="56"/>
      <c r="AA90" s="56"/>
      <c r="AB90" s="34"/>
    </row>
    <row r="91" ht="22.5" customHeight="1">
      <c r="B91" s="194"/>
      <c r="C91" s="156" t="s">
        <v>232</v>
      </c>
      <c r="D91" s="146">
        <v>28.0</v>
      </c>
      <c r="E91" s="146">
        <v>17.0</v>
      </c>
      <c r="F91" s="146">
        <v>11.0</v>
      </c>
      <c r="G91" s="146" t="s">
        <v>128</v>
      </c>
      <c r="H91" s="146" t="s">
        <v>129</v>
      </c>
      <c r="I91" s="148" t="s">
        <v>130</v>
      </c>
      <c r="J91" s="148" t="s">
        <v>131</v>
      </c>
      <c r="K91" s="195"/>
      <c r="L91" s="195"/>
      <c r="M91" s="195"/>
      <c r="N91" s="196"/>
      <c r="O91" s="196"/>
      <c r="P91" s="196"/>
      <c r="Q91" s="196"/>
      <c r="R91" s="196"/>
      <c r="S91" s="196"/>
      <c r="T91" s="196"/>
      <c r="U91" s="196"/>
      <c r="V91" s="34"/>
      <c r="Z91" s="56"/>
      <c r="AA91" s="56"/>
      <c r="AB91" s="34"/>
    </row>
    <row r="92" ht="22.5" customHeight="1">
      <c r="B92" s="194"/>
      <c r="C92" s="156" t="s">
        <v>233</v>
      </c>
      <c r="D92" s="146">
        <v>33.0</v>
      </c>
      <c r="E92" s="146">
        <v>16.0</v>
      </c>
      <c r="F92" s="146">
        <v>17.0</v>
      </c>
      <c r="G92" s="146" t="s">
        <v>128</v>
      </c>
      <c r="H92" s="146" t="s">
        <v>129</v>
      </c>
      <c r="I92" s="148" t="s">
        <v>130</v>
      </c>
      <c r="J92" s="148" t="s">
        <v>131</v>
      </c>
      <c r="K92" s="195"/>
      <c r="L92" s="195"/>
      <c r="M92" s="195"/>
      <c r="N92" s="196"/>
      <c r="O92" s="196"/>
      <c r="P92" s="196"/>
      <c r="Q92" s="196"/>
      <c r="R92" s="196"/>
      <c r="S92" s="196"/>
      <c r="T92" s="196"/>
      <c r="U92" s="196"/>
      <c r="V92" s="34"/>
      <c r="Z92" s="56"/>
      <c r="AA92" s="56"/>
      <c r="AB92" s="34"/>
    </row>
    <row r="93" ht="15.75" customHeight="1">
      <c r="B93" s="194"/>
      <c r="C93" s="156" t="s">
        <v>234</v>
      </c>
      <c r="D93" s="146">
        <v>19.0</v>
      </c>
      <c r="E93" s="146">
        <v>19.0</v>
      </c>
      <c r="F93" s="146">
        <v>0.0</v>
      </c>
      <c r="G93" s="146" t="s">
        <v>190</v>
      </c>
      <c r="H93" s="146" t="s">
        <v>137</v>
      </c>
      <c r="I93" s="148" t="s">
        <v>138</v>
      </c>
      <c r="J93" s="148" t="s">
        <v>124</v>
      </c>
      <c r="K93" s="195"/>
      <c r="L93" s="195"/>
      <c r="M93" s="195"/>
      <c r="N93" s="196"/>
      <c r="O93" s="196"/>
      <c r="P93" s="196"/>
      <c r="Q93" s="196"/>
      <c r="R93" s="196"/>
      <c r="S93" s="196"/>
      <c r="T93" s="196"/>
      <c r="U93" s="196"/>
      <c r="V93" s="34"/>
      <c r="Z93" s="56"/>
      <c r="AA93" s="56"/>
      <c r="AB93" s="34"/>
    </row>
    <row r="94" ht="15.75" customHeight="1">
      <c r="B94" s="194"/>
      <c r="C94" s="156" t="s">
        <v>235</v>
      </c>
      <c r="D94" s="146">
        <v>21.0</v>
      </c>
      <c r="E94" s="146">
        <v>14.0</v>
      </c>
      <c r="F94" s="146">
        <v>7.0</v>
      </c>
      <c r="G94" s="146" t="s">
        <v>123</v>
      </c>
      <c r="H94" s="146" t="s">
        <v>124</v>
      </c>
      <c r="I94" s="148" t="s">
        <v>194</v>
      </c>
      <c r="J94" s="148" t="s">
        <v>126</v>
      </c>
      <c r="K94" s="195"/>
      <c r="L94" s="195"/>
      <c r="M94" s="195"/>
      <c r="N94" s="196"/>
      <c r="O94" s="196"/>
      <c r="P94" s="196"/>
      <c r="Q94" s="196"/>
      <c r="R94" s="196"/>
      <c r="S94" s="196"/>
      <c r="T94" s="196"/>
      <c r="U94" s="196"/>
      <c r="V94" s="34"/>
      <c r="Z94" s="56"/>
      <c r="AA94" s="56"/>
      <c r="AB94" s="34"/>
    </row>
    <row r="95" ht="15.75" customHeight="1">
      <c r="B95" s="194"/>
      <c r="C95" s="167" t="s">
        <v>236</v>
      </c>
      <c r="D95" s="146">
        <v>26.0</v>
      </c>
      <c r="E95" s="146">
        <v>26.0</v>
      </c>
      <c r="F95" s="146">
        <v>0.0</v>
      </c>
      <c r="G95" s="146" t="s">
        <v>190</v>
      </c>
      <c r="H95" s="146" t="s">
        <v>137</v>
      </c>
      <c r="I95" s="148" t="s">
        <v>138</v>
      </c>
      <c r="J95" s="148" t="s">
        <v>124</v>
      </c>
      <c r="K95" s="195"/>
      <c r="L95" s="195"/>
      <c r="M95" s="195"/>
      <c r="N95" s="196"/>
      <c r="O95" s="196"/>
      <c r="P95" s="196"/>
      <c r="Q95" s="196"/>
      <c r="R95" s="196"/>
      <c r="S95" s="196"/>
      <c r="T95" s="196"/>
      <c r="U95" s="196"/>
      <c r="V95" s="34"/>
      <c r="Z95" s="56"/>
      <c r="AA95" s="56"/>
      <c r="AB95" s="34"/>
    </row>
    <row r="96" ht="15.75" customHeight="1">
      <c r="B96" s="194"/>
      <c r="C96" s="198" t="s">
        <v>237</v>
      </c>
      <c r="D96" s="146">
        <v>17.0</v>
      </c>
      <c r="E96" s="146">
        <v>17.0</v>
      </c>
      <c r="F96" s="146">
        <v>0.0</v>
      </c>
      <c r="G96" s="146" t="s">
        <v>190</v>
      </c>
      <c r="H96" s="146" t="s">
        <v>137</v>
      </c>
      <c r="I96" s="148" t="s">
        <v>138</v>
      </c>
      <c r="J96" s="148" t="s">
        <v>124</v>
      </c>
      <c r="K96" s="195"/>
      <c r="L96" s="195"/>
      <c r="M96" s="195"/>
      <c r="N96" s="196"/>
      <c r="O96" s="196"/>
      <c r="P96" s="196"/>
      <c r="Q96" s="196"/>
      <c r="R96" s="196"/>
      <c r="S96" s="196"/>
      <c r="T96" s="196"/>
      <c r="U96" s="196"/>
      <c r="V96" s="34"/>
      <c r="Z96" s="56"/>
      <c r="AA96" s="56"/>
      <c r="AB96" s="34"/>
    </row>
    <row r="97" ht="15.75" customHeight="1">
      <c r="B97" s="194"/>
      <c r="C97" s="167" t="s">
        <v>238</v>
      </c>
      <c r="D97" s="146">
        <v>28.0</v>
      </c>
      <c r="E97" s="146">
        <v>28.0</v>
      </c>
      <c r="F97" s="146">
        <v>0.0</v>
      </c>
      <c r="G97" s="146" t="s">
        <v>160</v>
      </c>
      <c r="H97" s="146" t="s">
        <v>161</v>
      </c>
      <c r="I97" s="148" t="s">
        <v>162</v>
      </c>
      <c r="J97" s="170">
        <v>5880.0</v>
      </c>
      <c r="K97" s="195"/>
      <c r="L97" s="195"/>
      <c r="M97" s="195"/>
      <c r="N97" s="196"/>
      <c r="O97" s="196"/>
      <c r="P97" s="196"/>
      <c r="Q97" s="196"/>
      <c r="R97" s="196"/>
      <c r="S97" s="196"/>
      <c r="T97" s="196"/>
      <c r="U97" s="196"/>
      <c r="V97" s="34"/>
      <c r="Z97" s="56"/>
      <c r="AA97" s="56"/>
      <c r="AB97" s="34"/>
    </row>
    <row r="98" ht="15.75" customHeight="1">
      <c r="B98" s="194"/>
      <c r="C98" s="199" t="s">
        <v>239</v>
      </c>
      <c r="D98" s="149">
        <v>243.0</v>
      </c>
      <c r="E98" s="149">
        <v>171.0</v>
      </c>
      <c r="F98" s="149">
        <v>72.0</v>
      </c>
      <c r="G98" s="149" t="s">
        <v>240</v>
      </c>
      <c r="H98" s="172" t="s">
        <v>241</v>
      </c>
      <c r="I98" s="197" t="s">
        <v>242</v>
      </c>
      <c r="J98" s="197" t="s">
        <v>207</v>
      </c>
      <c r="K98" s="195"/>
      <c r="L98" s="195"/>
      <c r="M98" s="195"/>
      <c r="N98" s="196"/>
      <c r="O98" s="196"/>
      <c r="P98" s="196"/>
      <c r="Q98" s="196"/>
      <c r="R98" s="196"/>
      <c r="S98" s="196"/>
      <c r="T98" s="196"/>
      <c r="U98" s="196"/>
      <c r="V98" s="34"/>
      <c r="Z98" s="56"/>
      <c r="AA98" s="56"/>
      <c r="AB98" s="34"/>
    </row>
    <row r="99" ht="15.75" customHeight="1">
      <c r="B99" s="194"/>
      <c r="C99" s="173" t="s">
        <v>243</v>
      </c>
      <c r="D99" s="151"/>
      <c r="E99" s="151"/>
      <c r="F99" s="151"/>
      <c r="G99" s="151"/>
      <c r="H99" s="151"/>
      <c r="I99" s="152"/>
      <c r="J99" s="152"/>
      <c r="K99" s="195"/>
      <c r="L99" s="195"/>
      <c r="M99" s="195"/>
      <c r="N99" s="196"/>
      <c r="O99" s="196"/>
      <c r="P99" s="196"/>
      <c r="Q99" s="196"/>
      <c r="R99" s="196"/>
      <c r="S99" s="196"/>
      <c r="T99" s="196"/>
      <c r="U99" s="196"/>
      <c r="V99" s="34"/>
      <c r="Z99" s="56"/>
      <c r="AA99" s="56"/>
      <c r="AB99" s="34"/>
    </row>
    <row r="100" ht="15.75" customHeight="1">
      <c r="B100" s="194"/>
      <c r="C100" s="153" t="s">
        <v>111</v>
      </c>
      <c r="D100" s="153" t="s">
        <v>112</v>
      </c>
      <c r="E100" s="153" t="s">
        <v>113</v>
      </c>
      <c r="F100" s="155" t="s">
        <v>114</v>
      </c>
      <c r="G100" s="155" t="s">
        <v>115</v>
      </c>
      <c r="H100" s="155" t="s">
        <v>26</v>
      </c>
      <c r="I100" s="148" t="s">
        <v>120</v>
      </c>
      <c r="J100" s="148" t="s">
        <v>121</v>
      </c>
      <c r="K100" s="195"/>
      <c r="L100" s="195"/>
      <c r="M100" s="195"/>
      <c r="N100" s="196"/>
      <c r="O100" s="196"/>
      <c r="P100" s="196"/>
      <c r="Q100" s="196"/>
      <c r="R100" s="196"/>
      <c r="S100" s="196"/>
      <c r="T100" s="196"/>
      <c r="U100" s="196"/>
      <c r="V100" s="34"/>
      <c r="Z100" s="56"/>
      <c r="AA100" s="56"/>
      <c r="AB100" s="34"/>
    </row>
    <row r="101" ht="15.75" customHeight="1">
      <c r="B101" s="194"/>
      <c r="C101" s="167" t="s">
        <v>244</v>
      </c>
      <c r="D101" s="146">
        <v>38.0</v>
      </c>
      <c r="E101" s="146">
        <v>22.0</v>
      </c>
      <c r="F101" s="146">
        <v>16.0</v>
      </c>
      <c r="G101" s="200" t="s">
        <v>128</v>
      </c>
      <c r="H101" s="146" t="s">
        <v>129</v>
      </c>
      <c r="I101" s="148" t="s">
        <v>130</v>
      </c>
      <c r="J101" s="148" t="s">
        <v>131</v>
      </c>
      <c r="K101" s="195"/>
      <c r="L101" s="195"/>
      <c r="M101" s="195"/>
      <c r="N101" s="196"/>
      <c r="O101" s="196"/>
      <c r="P101" s="196"/>
      <c r="Q101" s="196"/>
      <c r="R101" s="196"/>
      <c r="S101" s="196"/>
      <c r="T101" s="196"/>
      <c r="U101" s="196"/>
      <c r="V101" s="34"/>
      <c r="Z101" s="56"/>
      <c r="AA101" s="56"/>
      <c r="AB101" s="34"/>
    </row>
    <row r="102" ht="15.75" customHeight="1">
      <c r="B102" s="194"/>
      <c r="C102" s="201" t="s">
        <v>245</v>
      </c>
      <c r="D102" s="146">
        <v>38.0</v>
      </c>
      <c r="E102" s="146">
        <v>30.0</v>
      </c>
      <c r="F102" s="146">
        <v>8.0</v>
      </c>
      <c r="G102" s="200" t="s">
        <v>128</v>
      </c>
      <c r="H102" s="146" t="s">
        <v>129</v>
      </c>
      <c r="I102" s="148" t="s">
        <v>130</v>
      </c>
      <c r="J102" s="148" t="s">
        <v>131</v>
      </c>
      <c r="K102" s="195"/>
      <c r="L102" s="195"/>
      <c r="M102" s="195"/>
      <c r="N102" s="196"/>
      <c r="O102" s="196"/>
      <c r="P102" s="196"/>
      <c r="Q102" s="196"/>
      <c r="R102" s="196"/>
      <c r="S102" s="196"/>
      <c r="T102" s="196"/>
      <c r="U102" s="196"/>
      <c r="V102" s="34"/>
      <c r="Z102" s="56"/>
      <c r="AA102" s="56"/>
      <c r="AB102" s="34"/>
    </row>
    <row r="103" ht="15.75" customHeight="1">
      <c r="B103" s="194"/>
      <c r="C103" s="167" t="s">
        <v>246</v>
      </c>
      <c r="D103" s="146">
        <v>35.0</v>
      </c>
      <c r="E103" s="146">
        <v>22.0</v>
      </c>
      <c r="F103" s="146">
        <v>13.0</v>
      </c>
      <c r="G103" s="200" t="s">
        <v>128</v>
      </c>
      <c r="H103" s="146" t="s">
        <v>129</v>
      </c>
      <c r="I103" s="148" t="s">
        <v>130</v>
      </c>
      <c r="J103" s="148" t="s">
        <v>131</v>
      </c>
      <c r="K103" s="195"/>
      <c r="L103" s="195"/>
      <c r="M103" s="195"/>
      <c r="N103" s="196"/>
      <c r="O103" s="196"/>
      <c r="P103" s="196"/>
      <c r="Q103" s="196"/>
      <c r="R103" s="196"/>
      <c r="S103" s="196"/>
      <c r="T103" s="196"/>
      <c r="U103" s="196"/>
      <c r="V103" s="34"/>
      <c r="Z103" s="56"/>
      <c r="AA103" s="56"/>
      <c r="AB103" s="34"/>
    </row>
    <row r="104" ht="15.75" customHeight="1">
      <c r="B104" s="194"/>
      <c r="C104" s="201" t="s">
        <v>247</v>
      </c>
      <c r="D104" s="146">
        <v>34.0</v>
      </c>
      <c r="E104" s="146">
        <v>20.0</v>
      </c>
      <c r="F104" s="146">
        <v>14.0</v>
      </c>
      <c r="G104" s="200" t="s">
        <v>128</v>
      </c>
      <c r="H104" s="146" t="s">
        <v>129</v>
      </c>
      <c r="I104" s="148" t="s">
        <v>130</v>
      </c>
      <c r="J104" s="148" t="s">
        <v>131</v>
      </c>
      <c r="K104" s="195"/>
      <c r="L104" s="195"/>
      <c r="M104" s="195"/>
      <c r="N104" s="196"/>
      <c r="O104" s="196"/>
      <c r="P104" s="196"/>
      <c r="Q104" s="196"/>
      <c r="R104" s="196"/>
      <c r="S104" s="196"/>
      <c r="T104" s="196"/>
      <c r="U104" s="196"/>
      <c r="V104" s="34"/>
      <c r="Z104" s="56"/>
      <c r="AA104" s="56"/>
      <c r="AB104" s="34"/>
    </row>
    <row r="105" ht="15.75" customHeight="1">
      <c r="B105" s="194"/>
      <c r="C105" s="167" t="s">
        <v>248</v>
      </c>
      <c r="D105" s="146">
        <v>38.0</v>
      </c>
      <c r="E105" s="146">
        <v>20.0</v>
      </c>
      <c r="F105" s="146">
        <v>18.0</v>
      </c>
      <c r="G105" s="200" t="s">
        <v>128</v>
      </c>
      <c r="H105" s="146" t="s">
        <v>129</v>
      </c>
      <c r="I105" s="148" t="s">
        <v>130</v>
      </c>
      <c r="J105" s="148" t="s">
        <v>131</v>
      </c>
      <c r="K105" s="195"/>
      <c r="L105" s="195"/>
      <c r="M105" s="195"/>
      <c r="N105" s="196"/>
      <c r="O105" s="196"/>
      <c r="P105" s="196"/>
      <c r="Q105" s="196"/>
      <c r="R105" s="196"/>
      <c r="S105" s="196"/>
      <c r="T105" s="196"/>
      <c r="U105" s="196"/>
      <c r="V105" s="34"/>
      <c r="Z105" s="56"/>
      <c r="AA105" s="56"/>
      <c r="AB105" s="34"/>
    </row>
    <row r="106" ht="15.75" customHeight="1">
      <c r="B106" s="194"/>
      <c r="C106" s="167" t="s">
        <v>249</v>
      </c>
      <c r="D106" s="146">
        <v>21.0</v>
      </c>
      <c r="E106" s="146">
        <v>19.0</v>
      </c>
      <c r="F106" s="146">
        <v>2.0</v>
      </c>
      <c r="G106" s="146" t="s">
        <v>123</v>
      </c>
      <c r="H106" s="146" t="s">
        <v>124</v>
      </c>
      <c r="I106" s="148" t="s">
        <v>194</v>
      </c>
      <c r="J106" s="148" t="s">
        <v>126</v>
      </c>
      <c r="K106" s="195"/>
      <c r="L106" s="195"/>
      <c r="M106" s="195"/>
      <c r="N106" s="196"/>
      <c r="O106" s="196"/>
      <c r="P106" s="196"/>
      <c r="Q106" s="196"/>
      <c r="R106" s="196"/>
      <c r="S106" s="196"/>
      <c r="T106" s="196"/>
      <c r="U106" s="196"/>
      <c r="V106" s="34"/>
      <c r="Z106" s="56"/>
      <c r="AA106" s="56"/>
      <c r="AB106" s="34"/>
    </row>
    <row r="107" ht="15.75" customHeight="1">
      <c r="B107" s="194"/>
      <c r="C107" s="167" t="s">
        <v>250</v>
      </c>
      <c r="D107" s="146">
        <v>19.0</v>
      </c>
      <c r="E107" s="146">
        <v>16.0</v>
      </c>
      <c r="F107" s="146">
        <v>3.0</v>
      </c>
      <c r="G107" s="200" t="s">
        <v>128</v>
      </c>
      <c r="H107" s="146" t="s">
        <v>129</v>
      </c>
      <c r="I107" s="148" t="s">
        <v>130</v>
      </c>
      <c r="J107" s="148" t="s">
        <v>131</v>
      </c>
      <c r="K107" s="195"/>
      <c r="L107" s="195"/>
      <c r="M107" s="195"/>
      <c r="N107" s="196"/>
      <c r="O107" s="196"/>
      <c r="P107" s="196"/>
      <c r="Q107" s="196"/>
      <c r="R107" s="196"/>
      <c r="S107" s="196"/>
      <c r="T107" s="196"/>
      <c r="U107" s="196"/>
      <c r="V107" s="34"/>
      <c r="Z107" s="56"/>
      <c r="AA107" s="56"/>
      <c r="AB107" s="34"/>
    </row>
    <row r="108" ht="15.75" customHeight="1">
      <c r="B108" s="194"/>
      <c r="C108" s="167" t="s">
        <v>251</v>
      </c>
      <c r="D108" s="146">
        <v>4.0</v>
      </c>
      <c r="E108" s="146">
        <v>4.0</v>
      </c>
      <c r="F108" s="146">
        <v>0.0</v>
      </c>
      <c r="G108" s="146" t="s">
        <v>123</v>
      </c>
      <c r="H108" s="146" t="s">
        <v>124</v>
      </c>
      <c r="I108" s="148" t="s">
        <v>194</v>
      </c>
      <c r="J108" s="148" t="s">
        <v>126</v>
      </c>
      <c r="K108" s="195"/>
      <c r="L108" s="195"/>
      <c r="M108" s="195"/>
      <c r="N108" s="196"/>
      <c r="O108" s="196"/>
      <c r="P108" s="196"/>
      <c r="Q108" s="196"/>
      <c r="R108" s="196"/>
      <c r="S108" s="196"/>
      <c r="T108" s="196"/>
      <c r="U108" s="196"/>
      <c r="V108" s="34"/>
      <c r="Z108" s="56"/>
      <c r="AA108" s="56"/>
      <c r="AB108" s="34"/>
    </row>
    <row r="109" ht="15.75" customHeight="1">
      <c r="B109" s="194"/>
      <c r="C109" s="167" t="s">
        <v>252</v>
      </c>
      <c r="D109" s="146">
        <v>36.0</v>
      </c>
      <c r="E109" s="146">
        <v>34.0</v>
      </c>
      <c r="F109" s="146">
        <v>2.0</v>
      </c>
      <c r="G109" s="146" t="s">
        <v>160</v>
      </c>
      <c r="H109" s="146" t="s">
        <v>161</v>
      </c>
      <c r="I109" s="148" t="s">
        <v>162</v>
      </c>
      <c r="J109" s="170">
        <v>5880.0</v>
      </c>
      <c r="K109" s="195"/>
      <c r="L109" s="195"/>
      <c r="M109" s="195"/>
      <c r="N109" s="196"/>
      <c r="O109" s="196"/>
      <c r="P109" s="196"/>
      <c r="Q109" s="196"/>
      <c r="R109" s="196"/>
      <c r="S109" s="196"/>
      <c r="T109" s="196"/>
      <c r="U109" s="196"/>
      <c r="V109" s="34"/>
      <c r="Z109" s="56"/>
      <c r="AA109" s="56"/>
      <c r="AB109" s="34"/>
    </row>
    <row r="110" ht="15.75" customHeight="1">
      <c r="B110" s="194"/>
      <c r="C110" s="201" t="s">
        <v>253</v>
      </c>
      <c r="D110" s="146">
        <v>33.0</v>
      </c>
      <c r="E110" s="146">
        <v>32.0</v>
      </c>
      <c r="F110" s="146">
        <v>1.0</v>
      </c>
      <c r="G110" s="200" t="s">
        <v>128</v>
      </c>
      <c r="H110" s="170" t="s">
        <v>129</v>
      </c>
      <c r="I110" s="148" t="s">
        <v>130</v>
      </c>
      <c r="J110" s="148" t="s">
        <v>131</v>
      </c>
      <c r="K110" s="195"/>
      <c r="L110" s="195"/>
      <c r="M110" s="195"/>
      <c r="N110" s="196"/>
      <c r="O110" s="196"/>
      <c r="P110" s="196"/>
      <c r="Q110" s="196"/>
      <c r="R110" s="196"/>
      <c r="S110" s="196"/>
      <c r="T110" s="196"/>
      <c r="U110" s="196"/>
      <c r="V110" s="34"/>
      <c r="Z110" s="56"/>
      <c r="AA110" s="56"/>
      <c r="AB110" s="34"/>
    </row>
    <row r="111" ht="15.75" customHeight="1">
      <c r="B111" s="194"/>
      <c r="C111" s="167" t="s">
        <v>254</v>
      </c>
      <c r="D111" s="176">
        <v>28.0</v>
      </c>
      <c r="E111" s="176">
        <v>27.0</v>
      </c>
      <c r="F111" s="176">
        <v>1.0</v>
      </c>
      <c r="G111" s="146" t="s">
        <v>123</v>
      </c>
      <c r="H111" s="146" t="s">
        <v>124</v>
      </c>
      <c r="I111" s="148" t="s">
        <v>194</v>
      </c>
      <c r="J111" s="148" t="s">
        <v>126</v>
      </c>
      <c r="K111" s="195"/>
      <c r="L111" s="195"/>
      <c r="M111" s="195"/>
      <c r="N111" s="196"/>
      <c r="O111" s="196"/>
      <c r="P111" s="196"/>
      <c r="Q111" s="196"/>
      <c r="R111" s="196"/>
      <c r="S111" s="196"/>
      <c r="T111" s="196"/>
      <c r="U111" s="196"/>
      <c r="V111" s="34"/>
      <c r="Z111" s="56"/>
      <c r="AA111" s="56"/>
      <c r="AB111" s="34"/>
    </row>
    <row r="112" ht="15.75" customHeight="1">
      <c r="B112" s="194"/>
      <c r="C112" s="167" t="s">
        <v>255</v>
      </c>
      <c r="D112" s="176">
        <v>25.0</v>
      </c>
      <c r="E112" s="176">
        <v>24.0</v>
      </c>
      <c r="F112" s="176">
        <v>1.0</v>
      </c>
      <c r="G112" s="146" t="s">
        <v>123</v>
      </c>
      <c r="H112" s="146" t="s">
        <v>124</v>
      </c>
      <c r="I112" s="148" t="s">
        <v>194</v>
      </c>
      <c r="J112" s="148" t="s">
        <v>126</v>
      </c>
      <c r="K112" s="195"/>
      <c r="L112" s="195"/>
      <c r="M112" s="195"/>
      <c r="N112" s="196"/>
      <c r="O112" s="196"/>
      <c r="P112" s="196"/>
      <c r="Q112" s="196"/>
      <c r="R112" s="196"/>
      <c r="S112" s="196"/>
      <c r="T112" s="196"/>
      <c r="U112" s="196"/>
      <c r="V112" s="34"/>
      <c r="Z112" s="56"/>
      <c r="AA112" s="56"/>
      <c r="AB112" s="34"/>
    </row>
    <row r="113" ht="15.75" customHeight="1">
      <c r="B113" s="194"/>
      <c r="C113" s="202" t="s">
        <v>202</v>
      </c>
      <c r="D113" s="178">
        <v>349.0</v>
      </c>
      <c r="E113" s="178">
        <v>270.0</v>
      </c>
      <c r="F113" s="178">
        <v>79.0</v>
      </c>
      <c r="G113" s="149" t="s">
        <v>256</v>
      </c>
      <c r="H113" s="149" t="s">
        <v>257</v>
      </c>
      <c r="I113" s="197" t="s">
        <v>258</v>
      </c>
      <c r="J113" s="197" t="s">
        <v>259</v>
      </c>
      <c r="K113" s="195"/>
      <c r="L113" s="195"/>
      <c r="M113" s="195"/>
      <c r="N113" s="196"/>
      <c r="O113" s="196"/>
      <c r="P113" s="196"/>
      <c r="Q113" s="196"/>
      <c r="R113" s="196"/>
      <c r="S113" s="196"/>
      <c r="T113" s="196"/>
      <c r="U113" s="196"/>
      <c r="V113" s="34"/>
      <c r="Z113" s="56"/>
      <c r="AA113" s="56"/>
      <c r="AB113" s="34"/>
    </row>
    <row r="114" ht="15.75" customHeight="1">
      <c r="B114" s="194"/>
      <c r="C114" s="173" t="s">
        <v>260</v>
      </c>
      <c r="D114" s="151"/>
      <c r="E114" s="151"/>
      <c r="F114" s="151"/>
      <c r="G114" s="151"/>
      <c r="H114" s="151"/>
      <c r="I114" s="152"/>
      <c r="J114" s="152"/>
      <c r="K114" s="195"/>
      <c r="L114" s="195"/>
      <c r="M114" s="195"/>
      <c r="N114" s="196"/>
      <c r="O114" s="196"/>
      <c r="P114" s="196"/>
      <c r="Q114" s="196"/>
      <c r="R114" s="196"/>
      <c r="S114" s="196"/>
      <c r="T114" s="196"/>
      <c r="U114" s="196"/>
      <c r="V114" s="34"/>
      <c r="Z114" s="56"/>
      <c r="AA114" s="56"/>
      <c r="AB114" s="34"/>
    </row>
    <row r="115" ht="15.75" customHeight="1">
      <c r="B115" s="194"/>
      <c r="C115" s="153" t="s">
        <v>111</v>
      </c>
      <c r="D115" s="153" t="s">
        <v>112</v>
      </c>
      <c r="E115" s="153" t="s">
        <v>113</v>
      </c>
      <c r="F115" s="155" t="s">
        <v>114</v>
      </c>
      <c r="G115" s="155" t="s">
        <v>115</v>
      </c>
      <c r="H115" s="155" t="s">
        <v>26</v>
      </c>
      <c r="I115" s="148" t="s">
        <v>120</v>
      </c>
      <c r="J115" s="148" t="s">
        <v>121</v>
      </c>
      <c r="K115" s="195"/>
      <c r="L115" s="195"/>
      <c r="M115" s="195"/>
      <c r="N115" s="196"/>
      <c r="O115" s="196"/>
      <c r="P115" s="196"/>
      <c r="Q115" s="196"/>
      <c r="R115" s="196"/>
      <c r="S115" s="196"/>
      <c r="T115" s="196"/>
      <c r="U115" s="196"/>
      <c r="V115" s="34"/>
      <c r="Z115" s="56"/>
      <c r="AA115" s="56"/>
      <c r="AB115" s="34"/>
    </row>
    <row r="116" ht="15.75" customHeight="1">
      <c r="B116" s="194"/>
      <c r="C116" s="167" t="s">
        <v>261</v>
      </c>
      <c r="D116" s="146">
        <v>38.0</v>
      </c>
      <c r="E116" s="146">
        <v>26.0</v>
      </c>
      <c r="F116" s="146">
        <v>12.0</v>
      </c>
      <c r="G116" s="200" t="s">
        <v>128</v>
      </c>
      <c r="H116" s="146" t="s">
        <v>129</v>
      </c>
      <c r="I116" s="148" t="s">
        <v>130</v>
      </c>
      <c r="J116" s="148" t="s">
        <v>131</v>
      </c>
      <c r="K116" s="195"/>
      <c r="L116" s="195"/>
      <c r="M116" s="195"/>
      <c r="N116" s="196"/>
      <c r="O116" s="196"/>
      <c r="P116" s="196"/>
      <c r="Q116" s="196"/>
      <c r="R116" s="196"/>
      <c r="S116" s="196"/>
      <c r="T116" s="196"/>
      <c r="U116" s="196"/>
      <c r="V116" s="34"/>
      <c r="Z116" s="56"/>
      <c r="AA116" s="56"/>
      <c r="AB116" s="34"/>
    </row>
    <row r="117" ht="15.75" customHeight="1">
      <c r="B117" s="194"/>
      <c r="C117" s="167" t="s">
        <v>262</v>
      </c>
      <c r="D117" s="146">
        <v>33.0</v>
      </c>
      <c r="E117" s="146">
        <v>16.0</v>
      </c>
      <c r="F117" s="146">
        <v>17.0</v>
      </c>
      <c r="G117" s="200" t="s">
        <v>128</v>
      </c>
      <c r="H117" s="146" t="s">
        <v>129</v>
      </c>
      <c r="I117" s="148" t="s">
        <v>130</v>
      </c>
      <c r="J117" s="148" t="s">
        <v>131</v>
      </c>
      <c r="K117" s="195"/>
      <c r="L117" s="195"/>
      <c r="M117" s="195"/>
      <c r="N117" s="196"/>
      <c r="O117" s="196"/>
      <c r="P117" s="196"/>
      <c r="Q117" s="196"/>
      <c r="R117" s="196"/>
      <c r="S117" s="196"/>
      <c r="T117" s="196"/>
      <c r="U117" s="196"/>
      <c r="V117" s="34"/>
      <c r="Z117" s="56"/>
      <c r="AA117" s="56"/>
      <c r="AB117" s="34"/>
    </row>
    <row r="118" ht="15.75" customHeight="1">
      <c r="B118" s="194"/>
      <c r="C118" s="167" t="s">
        <v>263</v>
      </c>
      <c r="D118" s="146">
        <v>39.0</v>
      </c>
      <c r="E118" s="146">
        <v>29.0</v>
      </c>
      <c r="F118" s="146">
        <v>10.0</v>
      </c>
      <c r="G118" s="200" t="s">
        <v>264</v>
      </c>
      <c r="H118" s="146" t="s">
        <v>265</v>
      </c>
      <c r="I118" s="148" t="s">
        <v>266</v>
      </c>
      <c r="J118" s="148" t="s">
        <v>199</v>
      </c>
      <c r="K118" s="195"/>
      <c r="L118" s="195"/>
      <c r="M118" s="195"/>
      <c r="N118" s="196"/>
      <c r="O118" s="196"/>
      <c r="P118" s="196"/>
      <c r="Q118" s="196"/>
      <c r="R118" s="196"/>
      <c r="S118" s="196"/>
      <c r="T118" s="196"/>
      <c r="U118" s="196"/>
      <c r="V118" s="34"/>
      <c r="Z118" s="56"/>
      <c r="AA118" s="56"/>
      <c r="AB118" s="34"/>
    </row>
    <row r="119" ht="15.75" customHeight="1">
      <c r="B119" s="194"/>
      <c r="C119" s="167" t="s">
        <v>267</v>
      </c>
      <c r="D119" s="146">
        <v>18.0</v>
      </c>
      <c r="E119" s="146">
        <v>15.0</v>
      </c>
      <c r="F119" s="146">
        <v>3.0</v>
      </c>
      <c r="G119" s="200" t="s">
        <v>128</v>
      </c>
      <c r="H119" s="146" t="s">
        <v>129</v>
      </c>
      <c r="I119" s="148" t="s">
        <v>130</v>
      </c>
      <c r="J119" s="148" t="s">
        <v>131</v>
      </c>
      <c r="K119" s="195"/>
      <c r="L119" s="195"/>
      <c r="M119" s="195"/>
      <c r="N119" s="196"/>
      <c r="O119" s="196"/>
      <c r="P119" s="196"/>
      <c r="Q119" s="196"/>
      <c r="R119" s="196"/>
      <c r="S119" s="196"/>
      <c r="T119" s="196"/>
      <c r="U119" s="196"/>
      <c r="V119" s="34"/>
      <c r="Z119" s="56"/>
      <c r="AA119" s="56"/>
      <c r="AB119" s="34"/>
    </row>
    <row r="120" ht="15.75" customHeight="1">
      <c r="B120" s="194"/>
      <c r="C120" s="167" t="s">
        <v>268</v>
      </c>
      <c r="D120" s="146">
        <v>38.0</v>
      </c>
      <c r="E120" s="146">
        <v>18.0</v>
      </c>
      <c r="F120" s="146">
        <v>20.0</v>
      </c>
      <c r="G120" s="200" t="s">
        <v>128</v>
      </c>
      <c r="H120" s="146" t="s">
        <v>129</v>
      </c>
      <c r="I120" s="148" t="s">
        <v>130</v>
      </c>
      <c r="J120" s="148" t="s">
        <v>131</v>
      </c>
      <c r="K120" s="195"/>
      <c r="L120" s="195"/>
      <c r="M120" s="195"/>
      <c r="N120" s="196"/>
      <c r="O120" s="196"/>
      <c r="P120" s="196"/>
      <c r="Q120" s="196"/>
      <c r="R120" s="196"/>
      <c r="S120" s="196"/>
      <c r="T120" s="196"/>
      <c r="U120" s="196"/>
      <c r="V120" s="34"/>
      <c r="Z120" s="56"/>
      <c r="AA120" s="56"/>
      <c r="AB120" s="34"/>
    </row>
    <row r="121" ht="15.75" customHeight="1">
      <c r="B121" s="194"/>
      <c r="C121" s="167" t="s">
        <v>269</v>
      </c>
      <c r="D121" s="146">
        <v>25.0</v>
      </c>
      <c r="E121" s="146">
        <v>20.0</v>
      </c>
      <c r="F121" s="146">
        <v>5.0</v>
      </c>
      <c r="G121" s="200" t="s">
        <v>128</v>
      </c>
      <c r="H121" s="146" t="s">
        <v>129</v>
      </c>
      <c r="I121" s="148" t="s">
        <v>130</v>
      </c>
      <c r="J121" s="148" t="s">
        <v>131</v>
      </c>
      <c r="K121" s="195"/>
      <c r="L121" s="195"/>
      <c r="M121" s="195"/>
      <c r="N121" s="196"/>
      <c r="O121" s="196"/>
      <c r="P121" s="196"/>
      <c r="Q121" s="196"/>
      <c r="R121" s="196"/>
      <c r="S121" s="196"/>
      <c r="T121" s="196"/>
      <c r="U121" s="196"/>
      <c r="V121" s="34"/>
      <c r="Z121" s="56"/>
      <c r="AA121" s="56"/>
      <c r="AB121" s="34"/>
    </row>
    <row r="122" ht="15.75" customHeight="1">
      <c r="B122" s="194"/>
      <c r="C122" s="156" t="s">
        <v>270</v>
      </c>
      <c r="D122" s="146">
        <v>19.0</v>
      </c>
      <c r="E122" s="146">
        <v>15.0</v>
      </c>
      <c r="F122" s="146">
        <v>4.0</v>
      </c>
      <c r="G122" s="146" t="s">
        <v>123</v>
      </c>
      <c r="H122" s="146" t="s">
        <v>124</v>
      </c>
      <c r="I122" s="148" t="s">
        <v>194</v>
      </c>
      <c r="J122" s="148" t="s">
        <v>126</v>
      </c>
      <c r="K122" s="195"/>
      <c r="L122" s="195"/>
      <c r="M122" s="195"/>
      <c r="N122" s="196"/>
      <c r="O122" s="196"/>
      <c r="P122" s="196"/>
      <c r="Q122" s="196"/>
      <c r="R122" s="196"/>
      <c r="S122" s="196"/>
      <c r="T122" s="196"/>
      <c r="U122" s="196"/>
      <c r="V122" s="34"/>
      <c r="Z122" s="56"/>
      <c r="AA122" s="56"/>
      <c r="AB122" s="34"/>
    </row>
    <row r="123" ht="15.75" customHeight="1">
      <c r="B123" s="194"/>
      <c r="C123" s="167" t="s">
        <v>271</v>
      </c>
      <c r="D123" s="146">
        <v>15.0</v>
      </c>
      <c r="E123" s="146">
        <v>13.0</v>
      </c>
      <c r="F123" s="146">
        <v>2.0</v>
      </c>
      <c r="G123" s="200" t="s">
        <v>128</v>
      </c>
      <c r="H123" s="146" t="s">
        <v>129</v>
      </c>
      <c r="I123" s="148" t="s">
        <v>130</v>
      </c>
      <c r="J123" s="148" t="s">
        <v>131</v>
      </c>
      <c r="K123" s="195"/>
      <c r="L123" s="195"/>
      <c r="M123" s="195"/>
      <c r="N123" s="196"/>
      <c r="O123" s="196"/>
      <c r="P123" s="196"/>
      <c r="Q123" s="196"/>
      <c r="R123" s="196"/>
      <c r="S123" s="196"/>
      <c r="T123" s="196"/>
      <c r="U123" s="196"/>
      <c r="V123" s="34"/>
      <c r="Z123" s="56"/>
      <c r="AA123" s="56"/>
      <c r="AB123" s="34"/>
    </row>
    <row r="124" ht="15.75" customHeight="1">
      <c r="B124" s="194"/>
      <c r="C124" s="167" t="s">
        <v>272</v>
      </c>
      <c r="D124" s="146">
        <v>15.0</v>
      </c>
      <c r="E124" s="146">
        <v>9.0</v>
      </c>
      <c r="F124" s="146">
        <v>6.0</v>
      </c>
      <c r="G124" s="146" t="s">
        <v>123</v>
      </c>
      <c r="H124" s="146" t="s">
        <v>124</v>
      </c>
      <c r="I124" s="148" t="s">
        <v>194</v>
      </c>
      <c r="J124" s="148" t="s">
        <v>126</v>
      </c>
      <c r="K124" s="195"/>
      <c r="L124" s="195"/>
      <c r="M124" s="195"/>
      <c r="N124" s="196"/>
      <c r="O124" s="196"/>
      <c r="P124" s="196"/>
      <c r="Q124" s="196"/>
      <c r="R124" s="196"/>
      <c r="S124" s="196"/>
      <c r="T124" s="196"/>
      <c r="U124" s="196"/>
      <c r="V124" s="34"/>
      <c r="Z124" s="56"/>
      <c r="AA124" s="56"/>
      <c r="AB124" s="34"/>
    </row>
    <row r="125" ht="15.75" customHeight="1">
      <c r="B125" s="194"/>
      <c r="C125" s="167" t="s">
        <v>273</v>
      </c>
      <c r="D125" s="146">
        <v>18.0</v>
      </c>
      <c r="E125" s="146">
        <v>17.0</v>
      </c>
      <c r="F125" s="146">
        <v>1.0</v>
      </c>
      <c r="G125" s="200" t="s">
        <v>128</v>
      </c>
      <c r="H125" s="146" t="s">
        <v>129</v>
      </c>
      <c r="I125" s="148" t="s">
        <v>130</v>
      </c>
      <c r="J125" s="148" t="s">
        <v>131</v>
      </c>
      <c r="K125" s="195"/>
      <c r="L125" s="195"/>
      <c r="M125" s="195"/>
      <c r="N125" s="196"/>
      <c r="O125" s="196"/>
      <c r="P125" s="196"/>
      <c r="Q125" s="196"/>
      <c r="R125" s="196"/>
      <c r="S125" s="196"/>
      <c r="T125" s="196"/>
      <c r="U125" s="196"/>
      <c r="V125" s="34"/>
      <c r="Z125" s="56"/>
      <c r="AA125" s="56"/>
      <c r="AB125" s="34"/>
    </row>
    <row r="126" ht="15.75" customHeight="1">
      <c r="B126" s="194"/>
      <c r="C126" s="167" t="s">
        <v>274</v>
      </c>
      <c r="D126" s="146">
        <v>25.0</v>
      </c>
      <c r="E126" s="146">
        <v>25.0</v>
      </c>
      <c r="F126" s="146">
        <v>0.0</v>
      </c>
      <c r="G126" s="200" t="s">
        <v>190</v>
      </c>
      <c r="H126" s="146" t="s">
        <v>137</v>
      </c>
      <c r="I126" s="148" t="s">
        <v>138</v>
      </c>
      <c r="J126" s="148" t="s">
        <v>124</v>
      </c>
      <c r="K126" s="195"/>
      <c r="L126" s="195"/>
      <c r="M126" s="195"/>
      <c r="N126" s="196"/>
      <c r="O126" s="196"/>
      <c r="P126" s="196"/>
      <c r="Q126" s="196"/>
      <c r="R126" s="196"/>
      <c r="S126" s="196"/>
      <c r="T126" s="196"/>
      <c r="U126" s="196"/>
      <c r="V126" s="34"/>
      <c r="Z126" s="56"/>
      <c r="AA126" s="56"/>
      <c r="AB126" s="34"/>
    </row>
    <row r="127" ht="15.75" customHeight="1">
      <c r="B127" s="194"/>
      <c r="C127" s="167" t="s">
        <v>275</v>
      </c>
      <c r="D127" s="146">
        <v>46.0</v>
      </c>
      <c r="E127" s="146">
        <v>46.0</v>
      </c>
      <c r="F127" s="146">
        <v>0.0</v>
      </c>
      <c r="G127" s="146" t="s">
        <v>160</v>
      </c>
      <c r="H127" s="146" t="s">
        <v>161</v>
      </c>
      <c r="I127" s="148" t="s">
        <v>162</v>
      </c>
      <c r="J127" s="170">
        <v>5880.0</v>
      </c>
      <c r="K127" s="195"/>
      <c r="L127" s="195"/>
      <c r="M127" s="195"/>
      <c r="N127" s="196"/>
      <c r="O127" s="196"/>
      <c r="P127" s="196"/>
      <c r="Q127" s="196"/>
      <c r="R127" s="196"/>
      <c r="S127" s="196"/>
      <c r="T127" s="196"/>
      <c r="U127" s="196"/>
      <c r="V127" s="34"/>
      <c r="Z127" s="56"/>
      <c r="AA127" s="56"/>
      <c r="AB127" s="34"/>
    </row>
    <row r="128" ht="15.75" customHeight="1">
      <c r="B128" s="194"/>
      <c r="C128" s="156" t="s">
        <v>276</v>
      </c>
      <c r="D128" s="146">
        <v>45.0</v>
      </c>
      <c r="E128" s="146">
        <v>40.0</v>
      </c>
      <c r="F128" s="146">
        <v>5.0</v>
      </c>
      <c r="G128" s="200" t="s">
        <v>128</v>
      </c>
      <c r="H128" s="170" t="s">
        <v>129</v>
      </c>
      <c r="I128" s="148" t="s">
        <v>130</v>
      </c>
      <c r="J128" s="148" t="s">
        <v>131</v>
      </c>
      <c r="K128" s="195"/>
      <c r="L128" s="195"/>
      <c r="M128" s="195"/>
      <c r="N128" s="196"/>
      <c r="O128" s="196"/>
      <c r="P128" s="196"/>
      <c r="Q128" s="196"/>
      <c r="R128" s="196"/>
      <c r="S128" s="196"/>
      <c r="T128" s="196"/>
      <c r="U128" s="196"/>
      <c r="V128" s="34"/>
      <c r="Z128" s="56"/>
      <c r="AA128" s="56"/>
      <c r="AB128" s="34"/>
    </row>
    <row r="129" ht="15.75" customHeight="1">
      <c r="B129" s="194"/>
      <c r="C129" s="202" t="s">
        <v>163</v>
      </c>
      <c r="D129" s="178">
        <v>374.0</v>
      </c>
      <c r="E129" s="178">
        <v>289.0</v>
      </c>
      <c r="F129" s="149">
        <v>85.0</v>
      </c>
      <c r="G129" s="178" t="s">
        <v>277</v>
      </c>
      <c r="H129" s="149" t="s">
        <v>278</v>
      </c>
      <c r="I129" s="197" t="s">
        <v>279</v>
      </c>
      <c r="J129" s="197" t="s">
        <v>280</v>
      </c>
      <c r="K129" s="195"/>
      <c r="L129" s="195"/>
      <c r="M129" s="195"/>
      <c r="N129" s="196"/>
      <c r="O129" s="196"/>
      <c r="P129" s="196"/>
      <c r="Q129" s="196"/>
      <c r="R129" s="196"/>
      <c r="S129" s="196"/>
      <c r="T129" s="196"/>
      <c r="U129" s="196"/>
      <c r="V129" s="34"/>
      <c r="Z129" s="56"/>
      <c r="AA129" s="56"/>
      <c r="AB129" s="34"/>
    </row>
    <row r="130" ht="15.75" customHeight="1">
      <c r="B130" s="194"/>
      <c r="C130" s="173" t="s">
        <v>281</v>
      </c>
      <c r="D130" s="151"/>
      <c r="E130" s="151"/>
      <c r="F130" s="151"/>
      <c r="G130" s="151"/>
      <c r="H130" s="151"/>
      <c r="I130" s="152"/>
      <c r="J130" s="152"/>
      <c r="K130" s="195"/>
      <c r="L130" s="195"/>
      <c r="M130" s="195"/>
      <c r="N130" s="196"/>
      <c r="O130" s="196"/>
      <c r="P130" s="196"/>
      <c r="Q130" s="196"/>
      <c r="R130" s="196"/>
      <c r="S130" s="196"/>
      <c r="T130" s="196"/>
      <c r="U130" s="196"/>
      <c r="V130" s="34"/>
      <c r="Z130" s="56"/>
      <c r="AA130" s="56"/>
      <c r="AB130" s="34"/>
    </row>
    <row r="131" ht="15.75" customHeight="1">
      <c r="B131" s="194"/>
      <c r="C131" s="153" t="s">
        <v>111</v>
      </c>
      <c r="D131" s="153" t="s">
        <v>112</v>
      </c>
      <c r="E131" s="153" t="s">
        <v>113</v>
      </c>
      <c r="F131" s="155" t="s">
        <v>114</v>
      </c>
      <c r="G131" s="155" t="s">
        <v>115</v>
      </c>
      <c r="H131" s="155" t="s">
        <v>26</v>
      </c>
      <c r="I131" s="148" t="s">
        <v>120</v>
      </c>
      <c r="J131" s="148" t="s">
        <v>121</v>
      </c>
      <c r="K131" s="195"/>
      <c r="L131" s="195"/>
      <c r="M131" s="195"/>
      <c r="N131" s="196"/>
      <c r="O131" s="196"/>
      <c r="P131" s="196"/>
      <c r="Q131" s="196"/>
      <c r="R131" s="196"/>
      <c r="S131" s="196"/>
      <c r="T131" s="196"/>
      <c r="U131" s="196"/>
      <c r="V131" s="34"/>
      <c r="Z131" s="56"/>
      <c r="AA131" s="56"/>
      <c r="AB131" s="34"/>
    </row>
    <row r="132" ht="15.75" customHeight="1">
      <c r="B132" s="194"/>
      <c r="C132" s="156" t="s">
        <v>282</v>
      </c>
      <c r="D132" s="146">
        <v>30.0</v>
      </c>
      <c r="E132" s="146">
        <v>10.0</v>
      </c>
      <c r="F132" s="146">
        <v>20.0</v>
      </c>
      <c r="G132" s="200" t="s">
        <v>128</v>
      </c>
      <c r="H132" s="146" t="s">
        <v>129</v>
      </c>
      <c r="I132" s="148" t="s">
        <v>130</v>
      </c>
      <c r="J132" s="148" t="s">
        <v>131</v>
      </c>
      <c r="K132" s="195"/>
      <c r="L132" s="195"/>
      <c r="M132" s="195"/>
      <c r="N132" s="196"/>
      <c r="O132" s="196"/>
      <c r="P132" s="196"/>
      <c r="Q132" s="196"/>
      <c r="R132" s="196"/>
      <c r="S132" s="196"/>
      <c r="T132" s="196"/>
      <c r="U132" s="196"/>
      <c r="V132" s="34"/>
      <c r="Z132" s="56"/>
      <c r="AA132" s="56"/>
      <c r="AB132" s="34"/>
    </row>
    <row r="133" ht="15.75" customHeight="1">
      <c r="B133" s="194"/>
      <c r="C133" s="156" t="s">
        <v>283</v>
      </c>
      <c r="D133" s="203">
        <v>41.0</v>
      </c>
      <c r="E133" s="203">
        <v>19.0</v>
      </c>
      <c r="F133" s="146">
        <v>22.0</v>
      </c>
      <c r="G133" s="200" t="s">
        <v>128</v>
      </c>
      <c r="H133" s="146" t="s">
        <v>129</v>
      </c>
      <c r="I133" s="148" t="s">
        <v>130</v>
      </c>
      <c r="J133" s="148" t="s">
        <v>131</v>
      </c>
      <c r="K133" s="195"/>
      <c r="L133" s="195"/>
      <c r="M133" s="195"/>
      <c r="N133" s="196"/>
      <c r="O133" s="196"/>
      <c r="P133" s="196"/>
      <c r="Q133" s="196"/>
      <c r="R133" s="196"/>
      <c r="S133" s="196"/>
      <c r="T133" s="196"/>
      <c r="U133" s="196"/>
      <c r="V133" s="34"/>
      <c r="Z133" s="56"/>
      <c r="AA133" s="56"/>
      <c r="AB133" s="34"/>
    </row>
    <row r="134" ht="15.75" customHeight="1">
      <c r="B134" s="194"/>
      <c r="C134" s="204" t="s">
        <v>284</v>
      </c>
      <c r="D134" s="205">
        <v>34.0</v>
      </c>
      <c r="E134" s="205">
        <v>22.0</v>
      </c>
      <c r="F134" s="146">
        <v>12.0</v>
      </c>
      <c r="G134" s="200" t="s">
        <v>128</v>
      </c>
      <c r="H134" s="146" t="s">
        <v>129</v>
      </c>
      <c r="I134" s="148" t="s">
        <v>130</v>
      </c>
      <c r="J134" s="148" t="s">
        <v>131</v>
      </c>
      <c r="K134" s="195"/>
      <c r="L134" s="195"/>
      <c r="M134" s="195"/>
      <c r="N134" s="196"/>
      <c r="O134" s="196"/>
      <c r="P134" s="196"/>
      <c r="Q134" s="196"/>
      <c r="R134" s="196"/>
      <c r="S134" s="196"/>
      <c r="T134" s="196"/>
      <c r="U134" s="196"/>
      <c r="V134" s="34"/>
      <c r="Z134" s="56"/>
      <c r="AA134" s="56"/>
      <c r="AB134" s="34"/>
    </row>
    <row r="135" ht="15.75" customHeight="1">
      <c r="B135" s="194"/>
      <c r="C135" s="156" t="s">
        <v>285</v>
      </c>
      <c r="D135" s="203">
        <v>35.0</v>
      </c>
      <c r="E135" s="203">
        <v>25.0</v>
      </c>
      <c r="F135" s="146">
        <v>10.0</v>
      </c>
      <c r="G135" s="200" t="s">
        <v>128</v>
      </c>
      <c r="H135" s="146" t="s">
        <v>129</v>
      </c>
      <c r="I135" s="148" t="s">
        <v>130</v>
      </c>
      <c r="J135" s="148" t="s">
        <v>131</v>
      </c>
      <c r="K135" s="195"/>
      <c r="L135" s="195"/>
      <c r="M135" s="195"/>
      <c r="N135" s="196"/>
      <c r="O135" s="196"/>
      <c r="P135" s="196"/>
      <c r="Q135" s="196"/>
      <c r="R135" s="196"/>
      <c r="S135" s="196"/>
      <c r="T135" s="196"/>
      <c r="U135" s="196"/>
      <c r="V135" s="34"/>
      <c r="Z135" s="56"/>
      <c r="AA135" s="56"/>
      <c r="AB135" s="34"/>
    </row>
    <row r="136" ht="15.75" customHeight="1">
      <c r="B136" s="194"/>
      <c r="C136" s="156" t="s">
        <v>286</v>
      </c>
      <c r="D136" s="146">
        <v>22.0</v>
      </c>
      <c r="E136" s="146">
        <v>20.0</v>
      </c>
      <c r="F136" s="146">
        <v>2.0</v>
      </c>
      <c r="G136" s="146" t="s">
        <v>123</v>
      </c>
      <c r="H136" s="146" t="s">
        <v>124</v>
      </c>
      <c r="I136" s="148" t="s">
        <v>194</v>
      </c>
      <c r="J136" s="148" t="s">
        <v>126</v>
      </c>
      <c r="K136" s="195"/>
      <c r="L136" s="195"/>
      <c r="M136" s="195"/>
      <c r="N136" s="196"/>
      <c r="O136" s="196"/>
      <c r="P136" s="196"/>
      <c r="Q136" s="196"/>
      <c r="R136" s="196"/>
      <c r="S136" s="196"/>
      <c r="T136" s="196"/>
      <c r="U136" s="196"/>
      <c r="V136" s="34"/>
      <c r="Z136" s="56"/>
      <c r="AA136" s="56"/>
      <c r="AB136" s="34"/>
    </row>
    <row r="137" ht="15.75" customHeight="1">
      <c r="B137" s="194"/>
      <c r="C137" s="156" t="s">
        <v>287</v>
      </c>
      <c r="D137" s="146">
        <v>17.0</v>
      </c>
      <c r="E137" s="146">
        <v>16.0</v>
      </c>
      <c r="F137" s="146">
        <v>1.0</v>
      </c>
      <c r="G137" s="146" t="s">
        <v>123</v>
      </c>
      <c r="H137" s="146" t="s">
        <v>124</v>
      </c>
      <c r="I137" s="148" t="s">
        <v>194</v>
      </c>
      <c r="J137" s="148" t="s">
        <v>126</v>
      </c>
      <c r="K137" s="195"/>
      <c r="L137" s="195"/>
      <c r="M137" s="195"/>
      <c r="N137" s="196"/>
      <c r="O137" s="196"/>
      <c r="P137" s="196"/>
      <c r="Q137" s="196"/>
      <c r="R137" s="196"/>
      <c r="S137" s="196"/>
      <c r="T137" s="196"/>
      <c r="U137" s="196"/>
      <c r="V137" s="34"/>
      <c r="Z137" s="56"/>
      <c r="AA137" s="56"/>
      <c r="AB137" s="34"/>
    </row>
    <row r="138" ht="15.75" customHeight="1">
      <c r="B138" s="194"/>
      <c r="C138" s="156" t="s">
        <v>288</v>
      </c>
      <c r="D138" s="146">
        <v>18.0</v>
      </c>
      <c r="E138" s="146">
        <v>18.0</v>
      </c>
      <c r="F138" s="146">
        <v>0.0</v>
      </c>
      <c r="G138" s="200" t="s">
        <v>128</v>
      </c>
      <c r="H138" s="146" t="s">
        <v>129</v>
      </c>
      <c r="I138" s="148" t="s">
        <v>130</v>
      </c>
      <c r="J138" s="148" t="s">
        <v>131</v>
      </c>
      <c r="K138" s="195"/>
      <c r="L138" s="195"/>
      <c r="M138" s="195"/>
      <c r="N138" s="196"/>
      <c r="O138" s="196"/>
      <c r="P138" s="196"/>
      <c r="Q138" s="196"/>
      <c r="R138" s="196"/>
      <c r="S138" s="196"/>
      <c r="T138" s="196"/>
      <c r="U138" s="196"/>
      <c r="V138" s="34"/>
      <c r="Z138" s="56"/>
      <c r="AA138" s="56"/>
      <c r="AB138" s="34"/>
    </row>
    <row r="139" ht="15.75" customHeight="1">
      <c r="B139" s="194"/>
      <c r="C139" s="156" t="s">
        <v>289</v>
      </c>
      <c r="D139" s="146">
        <v>15.0</v>
      </c>
      <c r="E139" s="146">
        <v>14.0</v>
      </c>
      <c r="F139" s="146">
        <v>1.0</v>
      </c>
      <c r="G139" s="200" t="s">
        <v>128</v>
      </c>
      <c r="H139" s="146" t="s">
        <v>129</v>
      </c>
      <c r="I139" s="148" t="s">
        <v>130</v>
      </c>
      <c r="J139" s="148" t="s">
        <v>131</v>
      </c>
      <c r="K139" s="195"/>
      <c r="L139" s="195"/>
      <c r="M139" s="195"/>
      <c r="N139" s="196"/>
      <c r="O139" s="196"/>
      <c r="P139" s="196"/>
      <c r="Q139" s="196"/>
      <c r="R139" s="196"/>
      <c r="S139" s="196"/>
      <c r="T139" s="196"/>
      <c r="U139" s="196"/>
      <c r="V139" s="34"/>
      <c r="Z139" s="56"/>
      <c r="AA139" s="56"/>
      <c r="AB139" s="34"/>
    </row>
    <row r="140" ht="15.75" customHeight="1">
      <c r="B140" s="194"/>
      <c r="C140" s="156" t="s">
        <v>290</v>
      </c>
      <c r="D140" s="146">
        <v>36.0</v>
      </c>
      <c r="E140" s="146">
        <v>36.0</v>
      </c>
      <c r="F140" s="146">
        <v>0.0</v>
      </c>
      <c r="G140" s="146" t="s">
        <v>160</v>
      </c>
      <c r="H140" s="146" t="s">
        <v>161</v>
      </c>
      <c r="I140" s="148" t="s">
        <v>162</v>
      </c>
      <c r="J140" s="170">
        <v>5880.0</v>
      </c>
      <c r="K140" s="195"/>
      <c r="L140" s="195"/>
      <c r="M140" s="195"/>
      <c r="N140" s="196"/>
      <c r="O140" s="196"/>
      <c r="P140" s="196"/>
      <c r="Q140" s="196"/>
      <c r="R140" s="196"/>
      <c r="S140" s="196"/>
      <c r="T140" s="196"/>
      <c r="U140" s="196"/>
      <c r="V140" s="34"/>
      <c r="Z140" s="56"/>
      <c r="AA140" s="56"/>
      <c r="AB140" s="34"/>
    </row>
    <row r="141" ht="15.75" customHeight="1">
      <c r="B141" s="194"/>
      <c r="C141" s="156" t="s">
        <v>291</v>
      </c>
      <c r="D141" s="146">
        <v>22.0</v>
      </c>
      <c r="E141" s="146">
        <v>22.0</v>
      </c>
      <c r="F141" s="146">
        <v>0.0</v>
      </c>
      <c r="G141" s="200" t="s">
        <v>128</v>
      </c>
      <c r="H141" s="170" t="s">
        <v>129</v>
      </c>
      <c r="I141" s="148" t="s">
        <v>130</v>
      </c>
      <c r="J141" s="148" t="s">
        <v>131</v>
      </c>
      <c r="K141" s="195"/>
      <c r="L141" s="195"/>
      <c r="M141" s="195"/>
      <c r="N141" s="196"/>
      <c r="O141" s="196"/>
      <c r="P141" s="196"/>
      <c r="Q141" s="196"/>
      <c r="R141" s="196"/>
      <c r="S141" s="196"/>
      <c r="T141" s="196"/>
      <c r="U141" s="196"/>
      <c r="V141" s="34"/>
      <c r="Z141" s="56"/>
      <c r="AA141" s="56"/>
      <c r="AB141" s="34"/>
    </row>
    <row r="142" ht="15.75" customHeight="1">
      <c r="B142" s="194"/>
      <c r="C142" s="202" t="s">
        <v>292</v>
      </c>
      <c r="D142" s="178">
        <v>270.0</v>
      </c>
      <c r="E142" s="178">
        <v>202.0</v>
      </c>
      <c r="F142" s="149">
        <v>68.0</v>
      </c>
      <c r="G142" s="178" t="s">
        <v>293</v>
      </c>
      <c r="H142" s="149" t="s">
        <v>294</v>
      </c>
      <c r="I142" s="197" t="s">
        <v>295</v>
      </c>
      <c r="J142" s="197" t="s">
        <v>296</v>
      </c>
      <c r="K142" s="195"/>
      <c r="L142" s="195"/>
      <c r="M142" s="195"/>
      <c r="N142" s="196"/>
      <c r="O142" s="196"/>
      <c r="P142" s="196"/>
      <c r="Q142" s="196"/>
      <c r="R142" s="196"/>
      <c r="S142" s="196"/>
      <c r="T142" s="196"/>
      <c r="U142" s="196"/>
      <c r="V142" s="34"/>
      <c r="Z142" s="56"/>
      <c r="AA142" s="56"/>
      <c r="AB142" s="34"/>
    </row>
    <row r="143" ht="15.75" customHeight="1">
      <c r="B143" s="194"/>
      <c r="C143" s="173" t="s">
        <v>297</v>
      </c>
      <c r="D143" s="151"/>
      <c r="E143" s="151"/>
      <c r="F143" s="151"/>
      <c r="G143" s="151"/>
      <c r="H143" s="151"/>
      <c r="I143" s="152"/>
      <c r="J143" s="152"/>
      <c r="K143" s="195"/>
      <c r="L143" s="195"/>
      <c r="M143" s="195"/>
      <c r="N143" s="196"/>
      <c r="O143" s="196"/>
      <c r="P143" s="196"/>
      <c r="Q143" s="196"/>
      <c r="R143" s="196"/>
      <c r="S143" s="196"/>
      <c r="T143" s="196"/>
      <c r="U143" s="196"/>
      <c r="V143" s="34"/>
      <c r="Z143" s="56"/>
      <c r="AA143" s="56"/>
      <c r="AB143" s="34"/>
    </row>
    <row r="144" ht="15.75" customHeight="1">
      <c r="B144" s="194"/>
      <c r="C144" s="153" t="s">
        <v>111</v>
      </c>
      <c r="D144" s="153" t="s">
        <v>112</v>
      </c>
      <c r="E144" s="153" t="s">
        <v>113</v>
      </c>
      <c r="F144" s="155" t="s">
        <v>114</v>
      </c>
      <c r="G144" s="155" t="s">
        <v>115</v>
      </c>
      <c r="H144" s="155" t="s">
        <v>26</v>
      </c>
      <c r="I144" s="148" t="s">
        <v>120</v>
      </c>
      <c r="J144" s="148" t="s">
        <v>121</v>
      </c>
      <c r="K144" s="195"/>
      <c r="L144" s="195"/>
      <c r="M144" s="195"/>
      <c r="N144" s="196"/>
      <c r="O144" s="196"/>
      <c r="P144" s="196"/>
      <c r="Q144" s="196"/>
      <c r="R144" s="196"/>
      <c r="S144" s="196"/>
      <c r="T144" s="196"/>
      <c r="U144" s="196"/>
      <c r="V144" s="34"/>
      <c r="Z144" s="56"/>
      <c r="AA144" s="56"/>
      <c r="AB144" s="34"/>
    </row>
    <row r="145" ht="15.75" customHeight="1">
      <c r="B145" s="194"/>
      <c r="C145" s="169" t="s">
        <v>298</v>
      </c>
      <c r="D145" s="146">
        <v>31.0</v>
      </c>
      <c r="E145" s="146">
        <v>12.0</v>
      </c>
      <c r="F145" s="146">
        <v>19.0</v>
      </c>
      <c r="G145" s="146" t="s">
        <v>299</v>
      </c>
      <c r="H145" s="146" t="s">
        <v>129</v>
      </c>
      <c r="I145" s="148" t="s">
        <v>130</v>
      </c>
      <c r="J145" s="148" t="s">
        <v>131</v>
      </c>
      <c r="K145" s="195"/>
      <c r="L145" s="195"/>
      <c r="M145" s="195"/>
      <c r="N145" s="196"/>
      <c r="O145" s="196"/>
      <c r="P145" s="196"/>
      <c r="Q145" s="196"/>
      <c r="R145" s="196"/>
      <c r="S145" s="196"/>
      <c r="T145" s="196"/>
      <c r="U145" s="196"/>
      <c r="V145" s="34"/>
      <c r="Z145" s="56"/>
      <c r="AA145" s="56"/>
      <c r="AB145" s="34"/>
    </row>
    <row r="146" ht="15.75" customHeight="1">
      <c r="B146" s="194"/>
      <c r="C146" s="206" t="s">
        <v>300</v>
      </c>
      <c r="D146" s="203">
        <v>38.0</v>
      </c>
      <c r="E146" s="203">
        <v>32.0</v>
      </c>
      <c r="F146" s="146">
        <v>6.0</v>
      </c>
      <c r="G146" s="146" t="s">
        <v>299</v>
      </c>
      <c r="H146" s="146" t="s">
        <v>129</v>
      </c>
      <c r="I146" s="148" t="s">
        <v>130</v>
      </c>
      <c r="J146" s="148" t="s">
        <v>131</v>
      </c>
      <c r="K146" s="195"/>
      <c r="L146" s="195"/>
      <c r="M146" s="195"/>
      <c r="N146" s="196"/>
      <c r="O146" s="196"/>
      <c r="P146" s="196"/>
      <c r="Q146" s="196"/>
      <c r="R146" s="196"/>
      <c r="S146" s="196"/>
      <c r="T146" s="196"/>
      <c r="U146" s="196"/>
      <c r="V146" s="34"/>
      <c r="Z146" s="56"/>
      <c r="AA146" s="56"/>
      <c r="AB146" s="34"/>
    </row>
    <row r="147" ht="15.75" customHeight="1">
      <c r="B147" s="194"/>
      <c r="C147" s="206" t="s">
        <v>301</v>
      </c>
      <c r="D147" s="203">
        <v>34.0</v>
      </c>
      <c r="E147" s="203">
        <v>21.0</v>
      </c>
      <c r="F147" s="146">
        <v>13.0</v>
      </c>
      <c r="G147" s="146" t="s">
        <v>299</v>
      </c>
      <c r="H147" s="146" t="s">
        <v>129</v>
      </c>
      <c r="I147" s="148" t="s">
        <v>130</v>
      </c>
      <c r="J147" s="148" t="s">
        <v>131</v>
      </c>
      <c r="K147" s="195"/>
      <c r="L147" s="195"/>
      <c r="M147" s="195"/>
      <c r="N147" s="196"/>
      <c r="O147" s="196"/>
      <c r="P147" s="196"/>
      <c r="Q147" s="196"/>
      <c r="R147" s="196"/>
      <c r="S147" s="196"/>
      <c r="T147" s="196"/>
      <c r="U147" s="196"/>
      <c r="V147" s="34"/>
      <c r="Z147" s="56"/>
      <c r="AA147" s="56"/>
      <c r="AB147" s="34"/>
    </row>
    <row r="148" ht="15.75" customHeight="1">
      <c r="B148" s="194"/>
      <c r="C148" s="206" t="s">
        <v>302</v>
      </c>
      <c r="D148" s="203">
        <v>30.0</v>
      </c>
      <c r="E148" s="203">
        <v>23.0</v>
      </c>
      <c r="F148" s="146">
        <v>7.0</v>
      </c>
      <c r="G148" s="146" t="s">
        <v>299</v>
      </c>
      <c r="H148" s="146" t="s">
        <v>129</v>
      </c>
      <c r="I148" s="148" t="s">
        <v>130</v>
      </c>
      <c r="J148" s="148" t="s">
        <v>131</v>
      </c>
      <c r="K148" s="195"/>
      <c r="L148" s="195"/>
      <c r="M148" s="195"/>
      <c r="N148" s="196"/>
      <c r="O148" s="196"/>
      <c r="P148" s="196"/>
      <c r="Q148" s="196"/>
      <c r="R148" s="196"/>
      <c r="S148" s="196"/>
      <c r="T148" s="196"/>
      <c r="U148" s="196"/>
      <c r="V148" s="34"/>
      <c r="Z148" s="56"/>
      <c r="AA148" s="56"/>
      <c r="AB148" s="34"/>
    </row>
    <row r="149" ht="15.75" customHeight="1">
      <c r="B149" s="207"/>
      <c r="C149" s="208" t="s">
        <v>303</v>
      </c>
      <c r="D149" s="146">
        <v>30.0</v>
      </c>
      <c r="E149" s="146">
        <v>16.0</v>
      </c>
      <c r="F149" s="146">
        <v>14.0</v>
      </c>
      <c r="G149" s="146" t="s">
        <v>299</v>
      </c>
      <c r="H149" s="146" t="s">
        <v>129</v>
      </c>
      <c r="I149" s="184" t="s">
        <v>130</v>
      </c>
      <c r="J149" s="184" t="s">
        <v>131</v>
      </c>
      <c r="K149" s="209"/>
      <c r="L149" s="209"/>
      <c r="M149" s="209"/>
      <c r="N149" s="196"/>
      <c r="O149" s="196"/>
      <c r="P149" s="196"/>
      <c r="Q149" s="196"/>
      <c r="R149" s="196"/>
      <c r="S149" s="196"/>
      <c r="T149" s="196"/>
      <c r="U149" s="196"/>
      <c r="V149" s="34"/>
      <c r="Z149" s="34"/>
      <c r="AA149" s="34"/>
      <c r="AB149" s="34"/>
    </row>
    <row r="150" ht="15.75" customHeight="1">
      <c r="B150" s="210"/>
      <c r="C150" s="206" t="s">
        <v>304</v>
      </c>
      <c r="D150" s="146">
        <v>20.0</v>
      </c>
      <c r="E150" s="146">
        <v>20.0</v>
      </c>
      <c r="F150" s="146">
        <v>0.0</v>
      </c>
      <c r="G150" s="146" t="s">
        <v>305</v>
      </c>
      <c r="H150" s="146" t="s">
        <v>124</v>
      </c>
      <c r="I150" s="184" t="s">
        <v>194</v>
      </c>
      <c r="J150" s="184" t="s">
        <v>126</v>
      </c>
      <c r="K150" s="211"/>
      <c r="L150" s="211"/>
      <c r="M150" s="212"/>
      <c r="N150" s="213" t="str">
        <f>AVERAGEA(N149,S149)</f>
        <v>#DIV/0!</v>
      </c>
      <c r="O150" s="74"/>
      <c r="P150" s="74"/>
      <c r="Q150" s="74"/>
      <c r="R150" s="74"/>
      <c r="S150" s="75"/>
      <c r="T150" s="213" t="str">
        <f>AVERAGEA(T149,S149)</f>
        <v>#DIV/0!</v>
      </c>
      <c r="U150" s="75"/>
      <c r="V150" s="70"/>
      <c r="W150" s="70"/>
      <c r="X150" s="70"/>
      <c r="Y150" s="70"/>
      <c r="Z150" s="34"/>
      <c r="AA150" s="34"/>
      <c r="AB150" s="34"/>
    </row>
    <row r="151" ht="15.75" customHeight="1">
      <c r="C151" s="206" t="s">
        <v>306</v>
      </c>
      <c r="D151" s="146">
        <v>18.0</v>
      </c>
      <c r="E151" s="146">
        <v>15.0</v>
      </c>
      <c r="F151" s="146">
        <v>3.0</v>
      </c>
      <c r="G151" s="146" t="s">
        <v>305</v>
      </c>
      <c r="H151" s="146" t="s">
        <v>124</v>
      </c>
      <c r="I151" s="146" t="s">
        <v>194</v>
      </c>
      <c r="J151" s="146" t="s">
        <v>126</v>
      </c>
    </row>
    <row r="152" ht="15.75" customHeight="1">
      <c r="C152" s="169" t="s">
        <v>307</v>
      </c>
      <c r="D152" s="146">
        <v>19.0</v>
      </c>
      <c r="E152" s="146">
        <v>18.0</v>
      </c>
      <c r="F152" s="146">
        <v>1.0</v>
      </c>
      <c r="G152" s="146" t="s">
        <v>305</v>
      </c>
      <c r="H152" s="146" t="s">
        <v>124</v>
      </c>
      <c r="I152" s="146" t="s">
        <v>194</v>
      </c>
      <c r="J152" s="146" t="s">
        <v>126</v>
      </c>
    </row>
    <row r="153" ht="15.75" customHeight="1">
      <c r="C153" s="214" t="s">
        <v>308</v>
      </c>
      <c r="D153" s="146">
        <v>0.0</v>
      </c>
      <c r="E153" s="146">
        <v>0.0</v>
      </c>
      <c r="F153" s="146">
        <v>0.0</v>
      </c>
      <c r="G153" s="146" t="s">
        <v>309</v>
      </c>
      <c r="H153" s="146" t="s">
        <v>138</v>
      </c>
      <c r="I153" s="146" t="s">
        <v>137</v>
      </c>
      <c r="J153" s="146" t="s">
        <v>124</v>
      </c>
    </row>
    <row r="154" ht="15.75" customHeight="1">
      <c r="C154" s="169" t="s">
        <v>310</v>
      </c>
      <c r="D154" s="146">
        <v>21.0</v>
      </c>
      <c r="E154" s="146">
        <v>21.0</v>
      </c>
      <c r="F154" s="146">
        <v>0.0</v>
      </c>
      <c r="G154" s="146" t="s">
        <v>305</v>
      </c>
      <c r="H154" s="146" t="s">
        <v>124</v>
      </c>
      <c r="I154" s="146" t="s">
        <v>194</v>
      </c>
      <c r="J154" s="146" t="s">
        <v>126</v>
      </c>
    </row>
    <row r="155" ht="15.75" customHeight="1">
      <c r="C155" s="169" t="s">
        <v>311</v>
      </c>
      <c r="D155" s="146">
        <v>21.0</v>
      </c>
      <c r="E155" s="146">
        <v>20.0</v>
      </c>
      <c r="F155" s="146">
        <v>1.0</v>
      </c>
      <c r="G155" s="146" t="s">
        <v>299</v>
      </c>
      <c r="H155" s="146" t="s">
        <v>129</v>
      </c>
      <c r="I155" s="146" t="s">
        <v>130</v>
      </c>
      <c r="J155" s="146" t="s">
        <v>131</v>
      </c>
    </row>
    <row r="156" ht="15.75" customHeight="1">
      <c r="C156" s="169" t="s">
        <v>312</v>
      </c>
      <c r="D156" s="146">
        <v>18.0</v>
      </c>
      <c r="E156" s="146">
        <v>15.0</v>
      </c>
      <c r="F156" s="146">
        <v>3.0</v>
      </c>
      <c r="G156" s="146" t="s">
        <v>313</v>
      </c>
      <c r="H156" s="146" t="s">
        <v>194</v>
      </c>
      <c r="I156" s="146" t="s">
        <v>199</v>
      </c>
      <c r="J156" s="146" t="s">
        <v>200</v>
      </c>
    </row>
    <row r="157" ht="15.75" customHeight="1">
      <c r="C157" s="202" t="s">
        <v>202</v>
      </c>
      <c r="D157" s="215">
        <v>280.0</v>
      </c>
      <c r="E157" s="215">
        <v>213.0</v>
      </c>
      <c r="F157" s="216">
        <v>67.0</v>
      </c>
      <c r="G157" s="149" t="s">
        <v>314</v>
      </c>
      <c r="H157" s="149" t="s">
        <v>315</v>
      </c>
      <c r="I157" s="149" t="s">
        <v>316</v>
      </c>
      <c r="J157" s="149" t="s">
        <v>317</v>
      </c>
    </row>
    <row r="158" ht="15.75" customHeight="1">
      <c r="C158" s="217">
        <v>45650.0</v>
      </c>
      <c r="D158" s="218"/>
      <c r="E158" s="218"/>
      <c r="F158" s="219"/>
      <c r="G158" s="219"/>
      <c r="H158" s="219"/>
      <c r="I158" s="219"/>
      <c r="J158" s="219"/>
    </row>
    <row r="159" ht="15.75" customHeight="1">
      <c r="C159" s="153" t="s">
        <v>111</v>
      </c>
      <c r="D159" s="155" t="s">
        <v>112</v>
      </c>
      <c r="E159" s="155" t="s">
        <v>113</v>
      </c>
      <c r="F159" s="155" t="s">
        <v>114</v>
      </c>
      <c r="G159" s="155" t="s">
        <v>115</v>
      </c>
      <c r="H159" s="155" t="s">
        <v>26</v>
      </c>
      <c r="I159" s="146" t="s">
        <v>120</v>
      </c>
      <c r="J159" s="146" t="s">
        <v>121</v>
      </c>
    </row>
    <row r="160" ht="15.75" customHeight="1">
      <c r="C160" s="214" t="s">
        <v>318</v>
      </c>
      <c r="D160" s="146">
        <v>31.0</v>
      </c>
      <c r="E160" s="146">
        <v>31.0</v>
      </c>
      <c r="F160" s="146">
        <v>0.0</v>
      </c>
      <c r="G160" s="146" t="s">
        <v>309</v>
      </c>
      <c r="H160" s="146" t="s">
        <v>319</v>
      </c>
      <c r="I160" s="146">
        <v>0.0</v>
      </c>
      <c r="J160" s="146" t="s">
        <v>319</v>
      </c>
    </row>
    <row r="161" ht="15.75" customHeight="1">
      <c r="C161" s="214" t="s">
        <v>320</v>
      </c>
      <c r="D161" s="146">
        <v>21.0</v>
      </c>
      <c r="E161" s="146">
        <v>9.0</v>
      </c>
      <c r="F161" s="146">
        <v>12.0</v>
      </c>
      <c r="G161" s="146" t="s">
        <v>321</v>
      </c>
      <c r="H161" s="146" t="s">
        <v>265</v>
      </c>
      <c r="I161" s="146" t="s">
        <v>266</v>
      </c>
      <c r="J161" s="146" t="s">
        <v>199</v>
      </c>
    </row>
    <row r="162" ht="15.75" customHeight="1">
      <c r="C162" s="220" t="s">
        <v>322</v>
      </c>
      <c r="D162" s="149">
        <v>52.0</v>
      </c>
      <c r="E162" s="149">
        <v>40.0</v>
      </c>
      <c r="F162" s="149">
        <v>12.0</v>
      </c>
      <c r="G162" s="149" t="s">
        <v>313</v>
      </c>
      <c r="H162" s="149" t="s">
        <v>194</v>
      </c>
      <c r="I162" s="149" t="s">
        <v>266</v>
      </c>
      <c r="J162" s="149" t="s">
        <v>161</v>
      </c>
    </row>
    <row r="163" ht="15.75" customHeight="1">
      <c r="C163" s="202" t="s">
        <v>323</v>
      </c>
      <c r="D163" s="221">
        <v>3105.0</v>
      </c>
      <c r="E163" s="221">
        <v>2282.0</v>
      </c>
      <c r="F163" s="149">
        <v>823.0</v>
      </c>
      <c r="G163" s="149" t="s">
        <v>324</v>
      </c>
      <c r="H163" s="149" t="s">
        <v>325</v>
      </c>
      <c r="I163" s="149" t="s">
        <v>326</v>
      </c>
      <c r="J163" s="149" t="s">
        <v>327</v>
      </c>
    </row>
    <row r="164" ht="15.75" customHeight="1">
      <c r="C164" s="222" t="s">
        <v>323</v>
      </c>
      <c r="D164" s="221">
        <v>3105.0</v>
      </c>
      <c r="E164" s="221">
        <v>2282.0</v>
      </c>
      <c r="F164" s="149">
        <v>823.0</v>
      </c>
      <c r="G164" s="149" t="s">
        <v>324</v>
      </c>
      <c r="H164" s="149" t="s">
        <v>327</v>
      </c>
    </row>
    <row r="165" ht="15.75" customHeight="1">
      <c r="C165" s="223"/>
    </row>
    <row r="166" ht="15.75" customHeight="1">
      <c r="C166" s="223"/>
    </row>
    <row r="167" ht="15.75" customHeight="1">
      <c r="C167" s="223"/>
    </row>
    <row r="168" ht="15.75" customHeight="1">
      <c r="C168" s="223"/>
    </row>
    <row r="169" ht="15.75" customHeight="1">
      <c r="C169" s="223"/>
    </row>
    <row r="170" ht="15.75" customHeight="1">
      <c r="C170" s="223"/>
    </row>
    <row r="171" ht="15.75" customHeight="1">
      <c r="C171" s="223"/>
    </row>
    <row r="172" ht="15.75" customHeight="1">
      <c r="C172" s="223"/>
    </row>
    <row r="173" ht="15.75" customHeight="1">
      <c r="C173" s="223"/>
    </row>
    <row r="174" ht="15.75" customHeight="1">
      <c r="C174" s="223"/>
    </row>
    <row r="175" ht="15.75" customHeight="1">
      <c r="C175" s="223"/>
    </row>
    <row r="176" ht="15.75" customHeight="1">
      <c r="C176" s="223"/>
    </row>
    <row r="177" ht="15.75" customHeight="1">
      <c r="C177" s="223"/>
    </row>
    <row r="178" ht="15.75" customHeight="1">
      <c r="C178" s="223"/>
    </row>
    <row r="179" ht="15.75" customHeight="1">
      <c r="C179" s="223"/>
    </row>
    <row r="180" ht="15.75" customHeight="1">
      <c r="C180" s="223"/>
    </row>
    <row r="181" ht="15.75" customHeight="1">
      <c r="C181" s="223"/>
    </row>
    <row r="182" ht="15.75" customHeight="1">
      <c r="C182" s="223"/>
    </row>
    <row r="183" ht="15.75" customHeight="1">
      <c r="C183" s="223"/>
    </row>
    <row r="184" ht="15.75" customHeight="1">
      <c r="C184" s="223"/>
    </row>
    <row r="185" ht="15.75" customHeight="1">
      <c r="C185" s="223"/>
    </row>
    <row r="186" ht="15.75" customHeight="1">
      <c r="C186" s="223"/>
    </row>
    <row r="187" ht="15.75" customHeight="1">
      <c r="C187" s="223"/>
    </row>
    <row r="188" ht="15.75" customHeight="1">
      <c r="C188" s="223"/>
    </row>
    <row r="189" ht="15.75" customHeight="1">
      <c r="C189" s="223"/>
    </row>
    <row r="190" ht="15.75" customHeight="1">
      <c r="C190" s="223"/>
    </row>
    <row r="191" ht="15.75" customHeight="1">
      <c r="C191" s="223"/>
    </row>
    <row r="192" ht="15.75" customHeight="1">
      <c r="C192" s="223"/>
    </row>
    <row r="193" ht="15.75" customHeight="1">
      <c r="C193" s="223"/>
    </row>
    <row r="194" ht="15.75" customHeight="1">
      <c r="C194" s="223"/>
    </row>
    <row r="195" ht="15.75" customHeight="1">
      <c r="C195" s="223"/>
    </row>
    <row r="196" ht="15.75" customHeight="1">
      <c r="C196" s="223"/>
    </row>
    <row r="197" ht="15.75" customHeight="1">
      <c r="C197" s="223"/>
    </row>
    <row r="198" ht="15.75" customHeight="1">
      <c r="C198" s="223"/>
    </row>
    <row r="199" ht="15.75" customHeight="1">
      <c r="C199" s="223"/>
    </row>
    <row r="200" ht="15.75" customHeight="1">
      <c r="C200" s="223"/>
    </row>
    <row r="201" ht="15.75" customHeight="1">
      <c r="C201" s="223"/>
    </row>
    <row r="202" ht="15.75" customHeight="1">
      <c r="C202" s="223"/>
    </row>
    <row r="203" ht="15.75" customHeight="1">
      <c r="C203" s="223"/>
    </row>
    <row r="204" ht="15.75" customHeight="1">
      <c r="C204" s="223"/>
    </row>
    <row r="205" ht="15.75" customHeight="1">
      <c r="C205" s="223"/>
    </row>
    <row r="206" ht="15.75" customHeight="1">
      <c r="C206" s="223"/>
    </row>
    <row r="207" ht="15.75" customHeight="1">
      <c r="C207" s="223"/>
    </row>
    <row r="208" ht="15.75" customHeight="1">
      <c r="C208" s="223"/>
    </row>
    <row r="209" ht="15.75" customHeight="1">
      <c r="C209" s="223"/>
    </row>
    <row r="210" ht="15.75" customHeight="1">
      <c r="C210" s="223"/>
    </row>
    <row r="211" ht="15.75" customHeight="1">
      <c r="C211" s="223"/>
    </row>
    <row r="212" ht="15.75" customHeight="1">
      <c r="C212" s="223"/>
    </row>
    <row r="213" ht="15.75" customHeight="1">
      <c r="C213" s="223"/>
    </row>
    <row r="214" ht="15.75" customHeight="1">
      <c r="C214" s="223"/>
    </row>
    <row r="215" ht="15.75" customHeight="1">
      <c r="C215" s="223"/>
    </row>
    <row r="216" ht="15.75" customHeight="1">
      <c r="C216" s="223"/>
    </row>
    <row r="217" ht="15.75" customHeight="1">
      <c r="C217" s="223"/>
    </row>
    <row r="218" ht="15.75" customHeight="1">
      <c r="C218" s="223"/>
    </row>
    <row r="219" ht="15.75" customHeight="1">
      <c r="C219" s="223"/>
    </row>
    <row r="220" ht="15.75" customHeight="1">
      <c r="C220" s="223"/>
    </row>
    <row r="221" ht="15.75" customHeight="1">
      <c r="C221" s="223"/>
    </row>
    <row r="222" ht="15.75" customHeight="1">
      <c r="C222" s="223"/>
    </row>
    <row r="223" ht="15.75" customHeight="1">
      <c r="C223" s="223"/>
    </row>
    <row r="224" ht="15.75" customHeight="1">
      <c r="C224" s="223"/>
    </row>
    <row r="225" ht="15.75" customHeight="1">
      <c r="C225" s="223"/>
    </row>
    <row r="226" ht="15.75" customHeight="1">
      <c r="C226" s="223"/>
    </row>
    <row r="227" ht="15.75" customHeight="1">
      <c r="C227" s="223"/>
    </row>
    <row r="228" ht="15.75" customHeight="1">
      <c r="C228" s="223"/>
    </row>
    <row r="229" ht="15.75" customHeight="1">
      <c r="C229" s="223"/>
    </row>
    <row r="230" ht="15.75" customHeight="1">
      <c r="C230" s="223"/>
    </row>
    <row r="231" ht="15.75" customHeight="1">
      <c r="C231" s="223"/>
    </row>
    <row r="232" ht="15.75" customHeight="1">
      <c r="C232" s="223"/>
    </row>
    <row r="233" ht="15.75" customHeight="1">
      <c r="C233" s="223"/>
    </row>
    <row r="234" ht="15.75" customHeight="1">
      <c r="C234" s="223"/>
    </row>
    <row r="235" ht="15.75" customHeight="1">
      <c r="C235" s="223"/>
    </row>
    <row r="236" ht="15.75" customHeight="1">
      <c r="C236" s="223"/>
    </row>
    <row r="237" ht="15.75" customHeight="1">
      <c r="C237" s="223"/>
    </row>
    <row r="238" ht="15.75" customHeight="1">
      <c r="C238" s="223"/>
    </row>
    <row r="239" ht="15.75" customHeight="1">
      <c r="C239" s="223"/>
    </row>
    <row r="240" ht="15.75" customHeight="1">
      <c r="C240" s="223"/>
    </row>
    <row r="241" ht="15.75" customHeight="1">
      <c r="C241" s="223"/>
    </row>
    <row r="242" ht="15.75" customHeight="1">
      <c r="C242" s="223"/>
    </row>
    <row r="243" ht="15.75" customHeight="1">
      <c r="C243" s="223"/>
    </row>
    <row r="244" ht="15.75" customHeight="1">
      <c r="C244" s="223"/>
    </row>
    <row r="245" ht="15.75" customHeight="1">
      <c r="C245" s="223"/>
    </row>
    <row r="246" ht="15.75" customHeight="1">
      <c r="C246" s="223"/>
    </row>
    <row r="247" ht="15.75" customHeight="1">
      <c r="C247" s="223"/>
    </row>
    <row r="248" ht="15.75" customHeight="1">
      <c r="C248" s="223"/>
    </row>
    <row r="249" ht="15.75" customHeight="1">
      <c r="C249" s="223"/>
    </row>
    <row r="250" ht="15.75" customHeight="1">
      <c r="C250" s="223"/>
    </row>
    <row r="251" ht="15.75" customHeight="1">
      <c r="C251" s="223"/>
    </row>
    <row r="252" ht="15.75" customHeight="1">
      <c r="C252" s="223"/>
    </row>
    <row r="253" ht="15.75" customHeight="1">
      <c r="C253" s="223"/>
    </row>
    <row r="254" ht="15.75" customHeight="1">
      <c r="C254" s="223"/>
    </row>
    <row r="255" ht="15.75" customHeight="1">
      <c r="C255" s="223"/>
    </row>
    <row r="256" ht="15.75" customHeight="1">
      <c r="C256" s="223"/>
    </row>
    <row r="257" ht="15.75" customHeight="1">
      <c r="C257" s="223"/>
    </row>
    <row r="258" ht="15.75" customHeight="1">
      <c r="C258" s="223"/>
    </row>
    <row r="259" ht="15.75" customHeight="1">
      <c r="C259" s="223"/>
    </row>
    <row r="260" ht="15.75" customHeight="1">
      <c r="C260" s="223"/>
    </row>
    <row r="261" ht="15.75" customHeight="1">
      <c r="C261" s="223"/>
    </row>
    <row r="262" ht="15.75" customHeight="1">
      <c r="C262" s="223"/>
    </row>
    <row r="263" ht="15.75" customHeight="1">
      <c r="C263" s="223"/>
    </row>
    <row r="264" ht="15.75" customHeight="1">
      <c r="C264" s="223"/>
    </row>
    <row r="265" ht="15.75" customHeight="1">
      <c r="C265" s="223"/>
    </row>
    <row r="266" ht="15.75" customHeight="1">
      <c r="C266" s="223"/>
    </row>
    <row r="267" ht="15.75" customHeight="1">
      <c r="C267" s="223"/>
    </row>
    <row r="268" ht="15.75" customHeight="1">
      <c r="C268" s="223"/>
    </row>
    <row r="269" ht="15.75" customHeight="1">
      <c r="C269" s="223"/>
    </row>
    <row r="270" ht="15.75" customHeight="1">
      <c r="C270" s="223"/>
    </row>
    <row r="271" ht="15.75" customHeight="1">
      <c r="C271" s="223"/>
    </row>
    <row r="272" ht="15.75" customHeight="1">
      <c r="C272" s="223"/>
    </row>
    <row r="273" ht="15.75" customHeight="1">
      <c r="C273" s="223"/>
    </row>
    <row r="274" ht="15.75" customHeight="1">
      <c r="C274" s="223"/>
    </row>
    <row r="275" ht="15.75" customHeight="1">
      <c r="C275" s="223"/>
    </row>
    <row r="276" ht="15.75" customHeight="1">
      <c r="C276" s="223"/>
    </row>
    <row r="277" ht="15.75" customHeight="1">
      <c r="C277" s="223"/>
    </row>
    <row r="278" ht="15.75" customHeight="1">
      <c r="C278" s="223"/>
    </row>
    <row r="279" ht="15.75" customHeight="1">
      <c r="C279" s="223"/>
    </row>
    <row r="280" ht="15.75" customHeight="1">
      <c r="C280" s="223"/>
    </row>
    <row r="281" ht="15.75" customHeight="1">
      <c r="C281" s="223"/>
    </row>
    <row r="282" ht="15.75" customHeight="1">
      <c r="C282" s="223"/>
    </row>
    <row r="283" ht="15.75" customHeight="1">
      <c r="C283" s="223"/>
    </row>
    <row r="284" ht="15.75" customHeight="1">
      <c r="C284" s="223"/>
    </row>
    <row r="285" ht="15.75" customHeight="1">
      <c r="C285" s="223"/>
    </row>
    <row r="286" ht="15.75" customHeight="1">
      <c r="C286" s="223"/>
    </row>
    <row r="287" ht="15.75" customHeight="1">
      <c r="C287" s="223"/>
    </row>
    <row r="288" ht="15.75" customHeight="1">
      <c r="C288" s="223"/>
    </row>
    <row r="289" ht="15.75" customHeight="1">
      <c r="C289" s="223"/>
    </row>
    <row r="290" ht="15.75" customHeight="1">
      <c r="C290" s="223"/>
    </row>
    <row r="291" ht="15.75" customHeight="1">
      <c r="C291" s="223"/>
    </row>
    <row r="292" ht="15.75" customHeight="1">
      <c r="C292" s="223"/>
    </row>
    <row r="293" ht="15.75" customHeight="1">
      <c r="C293" s="223"/>
    </row>
    <row r="294" ht="15.75" customHeight="1">
      <c r="C294" s="223"/>
    </row>
    <row r="295" ht="15.75" customHeight="1">
      <c r="C295" s="223"/>
    </row>
    <row r="296" ht="15.75" customHeight="1">
      <c r="C296" s="223"/>
    </row>
    <row r="297" ht="15.75" customHeight="1">
      <c r="C297" s="223"/>
    </row>
    <row r="298" ht="15.75" customHeight="1">
      <c r="C298" s="223"/>
    </row>
    <row r="299" ht="15.75" customHeight="1">
      <c r="C299" s="223"/>
    </row>
    <row r="300" ht="15.75" customHeight="1">
      <c r="C300" s="223"/>
    </row>
    <row r="301" ht="15.75" customHeight="1">
      <c r="C301" s="223"/>
    </row>
    <row r="302" ht="15.75" customHeight="1">
      <c r="C302" s="223"/>
    </row>
    <row r="303" ht="15.75" customHeight="1">
      <c r="C303" s="223"/>
    </row>
    <row r="304" ht="15.75" customHeight="1">
      <c r="C304" s="223"/>
    </row>
    <row r="305" ht="15.75" customHeight="1">
      <c r="C305" s="223"/>
    </row>
    <row r="306" ht="15.75" customHeight="1">
      <c r="C306" s="223"/>
    </row>
    <row r="307" ht="15.75" customHeight="1">
      <c r="C307" s="223"/>
    </row>
    <row r="308" ht="15.75" customHeight="1">
      <c r="C308" s="223"/>
    </row>
    <row r="309" ht="15.75" customHeight="1">
      <c r="C309" s="223"/>
    </row>
    <row r="310" ht="15.75" customHeight="1">
      <c r="C310" s="223"/>
    </row>
    <row r="311" ht="15.75" customHeight="1">
      <c r="C311" s="223"/>
    </row>
    <row r="312" ht="15.75" customHeight="1">
      <c r="C312" s="223"/>
    </row>
    <row r="313" ht="15.75" customHeight="1">
      <c r="C313" s="223"/>
    </row>
    <row r="314" ht="15.75" customHeight="1">
      <c r="C314" s="223"/>
    </row>
    <row r="315" ht="15.75" customHeight="1">
      <c r="C315" s="223"/>
    </row>
    <row r="316" ht="15.75" customHeight="1">
      <c r="C316" s="223"/>
    </row>
    <row r="317" ht="15.75" customHeight="1">
      <c r="C317" s="223"/>
    </row>
    <row r="318" ht="15.75" customHeight="1">
      <c r="C318" s="223"/>
    </row>
    <row r="319" ht="15.75" customHeight="1">
      <c r="C319" s="223"/>
    </row>
    <row r="320" ht="15.75" customHeight="1">
      <c r="C320" s="223"/>
    </row>
    <row r="321" ht="15.75" customHeight="1">
      <c r="C321" s="223"/>
    </row>
    <row r="322" ht="15.75" customHeight="1">
      <c r="C322" s="223"/>
    </row>
    <row r="323" ht="15.75" customHeight="1">
      <c r="C323" s="223"/>
    </row>
    <row r="324" ht="15.75" customHeight="1">
      <c r="C324" s="223"/>
    </row>
    <row r="325" ht="15.75" customHeight="1">
      <c r="C325" s="223"/>
    </row>
    <row r="326" ht="15.75" customHeight="1">
      <c r="C326" s="223"/>
    </row>
    <row r="327" ht="15.75" customHeight="1">
      <c r="C327" s="223"/>
    </row>
    <row r="328" ht="15.75" customHeight="1">
      <c r="C328" s="223"/>
    </row>
    <row r="329" ht="15.75" customHeight="1">
      <c r="C329" s="223"/>
    </row>
    <row r="330" ht="15.75" customHeight="1">
      <c r="C330" s="223"/>
    </row>
    <row r="331" ht="15.75" customHeight="1">
      <c r="C331" s="223"/>
    </row>
    <row r="332" ht="15.75" customHeight="1">
      <c r="C332" s="223"/>
    </row>
    <row r="333" ht="15.75" customHeight="1">
      <c r="C333" s="223"/>
    </row>
    <row r="334" ht="15.75" customHeight="1">
      <c r="C334" s="223"/>
    </row>
    <row r="335" ht="15.75" customHeight="1">
      <c r="C335" s="223"/>
    </row>
    <row r="336" ht="15.75" customHeight="1">
      <c r="C336" s="223"/>
    </row>
    <row r="337" ht="15.75" customHeight="1">
      <c r="C337" s="223"/>
    </row>
    <row r="338" ht="15.75" customHeight="1">
      <c r="C338" s="223"/>
    </row>
    <row r="339" ht="15.75" customHeight="1">
      <c r="C339" s="223"/>
    </row>
    <row r="340" ht="15.75" customHeight="1">
      <c r="C340" s="223"/>
    </row>
    <row r="341" ht="15.75" customHeight="1">
      <c r="C341" s="223"/>
    </row>
    <row r="342" ht="15.75" customHeight="1">
      <c r="C342" s="223"/>
    </row>
    <row r="343" ht="15.75" customHeight="1">
      <c r="C343" s="223"/>
    </row>
    <row r="344" ht="15.75" customHeight="1">
      <c r="C344" s="223"/>
    </row>
    <row r="345" ht="15.75" customHeight="1">
      <c r="C345" s="223"/>
    </row>
    <row r="346" ht="15.75" customHeight="1">
      <c r="C346" s="223"/>
    </row>
    <row r="347" ht="15.75" customHeight="1">
      <c r="C347" s="223"/>
    </row>
    <row r="348" ht="15.75" customHeight="1">
      <c r="C348" s="223"/>
    </row>
    <row r="349" ht="15.75" customHeight="1">
      <c r="C349" s="223"/>
    </row>
    <row r="350" ht="15.75" customHeight="1">
      <c r="C350" s="223"/>
    </row>
    <row r="351" ht="15.75" customHeight="1">
      <c r="C351" s="223"/>
    </row>
    <row r="352" ht="15.75" customHeight="1">
      <c r="C352" s="223"/>
    </row>
    <row r="353" ht="15.75" customHeight="1">
      <c r="C353" s="223"/>
    </row>
    <row r="354" ht="15.75" customHeight="1">
      <c r="C354" s="223"/>
    </row>
    <row r="355" ht="15.75" customHeight="1">
      <c r="C355" s="223"/>
    </row>
    <row r="356" ht="15.75" customHeight="1">
      <c r="C356" s="223"/>
    </row>
    <row r="357" ht="15.75" customHeight="1">
      <c r="C357" s="223"/>
    </row>
    <row r="358" ht="15.75" customHeight="1">
      <c r="C358" s="223"/>
    </row>
    <row r="359" ht="15.75" customHeight="1">
      <c r="C359" s="223"/>
    </row>
    <row r="360" ht="15.75" customHeight="1">
      <c r="C360" s="223"/>
    </row>
    <row r="361" ht="15.75" customHeight="1">
      <c r="C361" s="223"/>
    </row>
    <row r="362" ht="15.75" customHeight="1">
      <c r="C362" s="223"/>
    </row>
    <row r="363" ht="15.75" customHeight="1">
      <c r="C363" s="223"/>
    </row>
    <row r="364" ht="15.75" customHeight="1">
      <c r="C364" s="223"/>
    </row>
    <row r="365" ht="15.75" customHeight="1">
      <c r="C365" s="223"/>
    </row>
    <row r="366" ht="15.75" customHeight="1">
      <c r="C366" s="223"/>
    </row>
    <row r="367" ht="15.75" customHeight="1">
      <c r="C367" s="223"/>
    </row>
    <row r="368" ht="15.75" customHeight="1">
      <c r="C368" s="223"/>
    </row>
    <row r="369" ht="15.75" customHeight="1">
      <c r="C369" s="223"/>
    </row>
    <row r="370" ht="15.75" customHeight="1">
      <c r="C370" s="223"/>
    </row>
    <row r="371" ht="15.75" customHeight="1">
      <c r="C371" s="223"/>
    </row>
    <row r="372" ht="15.75" customHeight="1">
      <c r="C372" s="223"/>
    </row>
    <row r="373" ht="15.75" customHeight="1">
      <c r="C373" s="223"/>
    </row>
    <row r="374" ht="15.75" customHeight="1">
      <c r="C374" s="223"/>
    </row>
    <row r="375" ht="15.75" customHeight="1">
      <c r="C375" s="223"/>
    </row>
    <row r="376" ht="15.75" customHeight="1">
      <c r="C376" s="223"/>
    </row>
    <row r="377" ht="15.75" customHeight="1">
      <c r="C377" s="223"/>
    </row>
    <row r="378" ht="15.75" customHeight="1">
      <c r="C378" s="223"/>
    </row>
    <row r="379" ht="15.75" customHeight="1">
      <c r="C379" s="223"/>
    </row>
    <row r="380" ht="15.75" customHeight="1">
      <c r="C380" s="223"/>
    </row>
    <row r="381" ht="15.75" customHeight="1">
      <c r="C381" s="223"/>
    </row>
    <row r="382" ht="15.75" customHeight="1">
      <c r="C382" s="223"/>
    </row>
    <row r="383" ht="15.75" customHeight="1">
      <c r="C383" s="223"/>
    </row>
    <row r="384" ht="15.75" customHeight="1">
      <c r="C384" s="223"/>
    </row>
    <row r="385" ht="15.75" customHeight="1">
      <c r="C385" s="223"/>
    </row>
    <row r="386" ht="15.75" customHeight="1">
      <c r="C386" s="223"/>
    </row>
    <row r="387" ht="15.75" customHeight="1">
      <c r="C387" s="223"/>
    </row>
    <row r="388" ht="15.75" customHeight="1">
      <c r="C388" s="223"/>
    </row>
    <row r="389" ht="15.75" customHeight="1">
      <c r="C389" s="223"/>
    </row>
    <row r="390" ht="15.75" customHeight="1">
      <c r="C390" s="223"/>
    </row>
    <row r="391" ht="15.75" customHeight="1">
      <c r="C391" s="223"/>
    </row>
    <row r="392" ht="15.75" customHeight="1">
      <c r="C392" s="223"/>
    </row>
    <row r="393" ht="15.75" customHeight="1">
      <c r="C393" s="223"/>
    </row>
    <row r="394" ht="15.75" customHeight="1">
      <c r="C394" s="223"/>
    </row>
    <row r="395" ht="15.75" customHeight="1">
      <c r="C395" s="223"/>
    </row>
    <row r="396" ht="15.75" customHeight="1">
      <c r="C396" s="223"/>
    </row>
    <row r="397" ht="15.75" customHeight="1">
      <c r="C397" s="223"/>
    </row>
    <row r="398" ht="15.75" customHeight="1">
      <c r="C398" s="223"/>
    </row>
    <row r="399" ht="15.75" customHeight="1">
      <c r="C399" s="223"/>
    </row>
    <row r="400" ht="15.75" customHeight="1">
      <c r="C400" s="223"/>
    </row>
    <row r="401" ht="15.75" customHeight="1">
      <c r="C401" s="223"/>
    </row>
    <row r="402" ht="15.75" customHeight="1">
      <c r="C402" s="223"/>
    </row>
    <row r="403" ht="15.75" customHeight="1">
      <c r="C403" s="223"/>
    </row>
    <row r="404" ht="15.75" customHeight="1">
      <c r="C404" s="223"/>
    </row>
    <row r="405" ht="15.75" customHeight="1">
      <c r="C405" s="223"/>
    </row>
    <row r="406" ht="15.75" customHeight="1">
      <c r="C406" s="223"/>
    </row>
    <row r="407" ht="15.75" customHeight="1">
      <c r="C407" s="223"/>
    </row>
    <row r="408" ht="15.75" customHeight="1">
      <c r="C408" s="223"/>
    </row>
    <row r="409" ht="15.75" customHeight="1">
      <c r="C409" s="223"/>
    </row>
    <row r="410" ht="15.75" customHeight="1">
      <c r="C410" s="223"/>
    </row>
    <row r="411" ht="15.75" customHeight="1">
      <c r="C411" s="223"/>
    </row>
    <row r="412" ht="15.75" customHeight="1">
      <c r="C412" s="223"/>
    </row>
    <row r="413" ht="15.75" customHeight="1">
      <c r="C413" s="223"/>
    </row>
    <row r="414" ht="15.75" customHeight="1">
      <c r="C414" s="223"/>
    </row>
    <row r="415" ht="15.75" customHeight="1">
      <c r="C415" s="223"/>
    </row>
    <row r="416" ht="15.75" customHeight="1">
      <c r="C416" s="223"/>
    </row>
    <row r="417" ht="15.75" customHeight="1">
      <c r="C417" s="223"/>
    </row>
    <row r="418" ht="15.75" customHeight="1">
      <c r="C418" s="223"/>
    </row>
    <row r="419" ht="15.75" customHeight="1">
      <c r="C419" s="223"/>
    </row>
    <row r="420" ht="15.75" customHeight="1">
      <c r="C420" s="223"/>
    </row>
    <row r="421" ht="15.75" customHeight="1">
      <c r="C421" s="223"/>
    </row>
    <row r="422" ht="15.75" customHeight="1">
      <c r="C422" s="223"/>
    </row>
    <row r="423" ht="15.75" customHeight="1">
      <c r="C423" s="223"/>
    </row>
    <row r="424" ht="15.75" customHeight="1">
      <c r="C424" s="223"/>
    </row>
    <row r="425" ht="15.75" customHeight="1">
      <c r="C425" s="223"/>
    </row>
    <row r="426" ht="15.75" customHeight="1">
      <c r="C426" s="223"/>
    </row>
    <row r="427" ht="15.75" customHeight="1">
      <c r="C427" s="223"/>
    </row>
    <row r="428" ht="15.75" customHeight="1">
      <c r="C428" s="223"/>
    </row>
    <row r="429" ht="15.75" customHeight="1">
      <c r="C429" s="223"/>
    </row>
    <row r="430" ht="15.75" customHeight="1">
      <c r="C430" s="223"/>
    </row>
    <row r="431" ht="15.75" customHeight="1">
      <c r="C431" s="223"/>
    </row>
    <row r="432" ht="15.75" customHeight="1">
      <c r="C432" s="223"/>
    </row>
    <row r="433" ht="15.75" customHeight="1">
      <c r="C433" s="223"/>
    </row>
    <row r="434" ht="15.75" customHeight="1">
      <c r="C434" s="223"/>
    </row>
    <row r="435" ht="15.75" customHeight="1">
      <c r="C435" s="223"/>
    </row>
    <row r="436" ht="15.75" customHeight="1">
      <c r="C436" s="223"/>
    </row>
    <row r="437" ht="15.75" customHeight="1">
      <c r="C437" s="223"/>
    </row>
    <row r="438" ht="15.75" customHeight="1">
      <c r="C438" s="223"/>
    </row>
    <row r="439" ht="15.75" customHeight="1">
      <c r="C439" s="223"/>
    </row>
    <row r="440" ht="15.75" customHeight="1">
      <c r="C440" s="223"/>
    </row>
    <row r="441" ht="15.75" customHeight="1">
      <c r="C441" s="223"/>
    </row>
    <row r="442" ht="15.75" customHeight="1">
      <c r="C442" s="223"/>
    </row>
    <row r="443" ht="15.75" customHeight="1">
      <c r="C443" s="223"/>
    </row>
    <row r="444" ht="15.75" customHeight="1">
      <c r="C444" s="223"/>
    </row>
    <row r="445" ht="15.75" customHeight="1">
      <c r="C445" s="223"/>
    </row>
    <row r="446" ht="15.75" customHeight="1">
      <c r="C446" s="223"/>
    </row>
    <row r="447" ht="15.75" customHeight="1">
      <c r="C447" s="223"/>
    </row>
    <row r="448" ht="15.75" customHeight="1">
      <c r="C448" s="223"/>
    </row>
    <row r="449" ht="15.75" customHeight="1">
      <c r="C449" s="223"/>
    </row>
    <row r="450" ht="15.75" customHeight="1">
      <c r="C450" s="223"/>
    </row>
    <row r="451" ht="15.75" customHeight="1">
      <c r="C451" s="223"/>
    </row>
    <row r="452" ht="15.75" customHeight="1">
      <c r="C452" s="223"/>
    </row>
    <row r="453" ht="15.75" customHeight="1">
      <c r="C453" s="223"/>
    </row>
    <row r="454" ht="15.75" customHeight="1">
      <c r="C454" s="223"/>
    </row>
    <row r="455" ht="15.75" customHeight="1">
      <c r="C455" s="223"/>
    </row>
    <row r="456" ht="15.75" customHeight="1">
      <c r="C456" s="223"/>
    </row>
    <row r="457" ht="15.75" customHeight="1">
      <c r="C457" s="223"/>
    </row>
    <row r="458" ht="15.75" customHeight="1">
      <c r="C458" s="223"/>
    </row>
    <row r="459" ht="15.75" customHeight="1">
      <c r="C459" s="223"/>
    </row>
    <row r="460" ht="15.75" customHeight="1">
      <c r="C460" s="223"/>
    </row>
    <row r="461" ht="15.75" customHeight="1">
      <c r="C461" s="223"/>
    </row>
    <row r="462" ht="15.75" customHeight="1">
      <c r="C462" s="223"/>
    </row>
    <row r="463" ht="15.75" customHeight="1">
      <c r="C463" s="223"/>
    </row>
    <row r="464" ht="15.75" customHeight="1">
      <c r="C464" s="223"/>
    </row>
    <row r="465" ht="15.75" customHeight="1">
      <c r="C465" s="223"/>
    </row>
    <row r="466" ht="15.75" customHeight="1">
      <c r="C466" s="223"/>
    </row>
    <row r="467" ht="15.75" customHeight="1">
      <c r="C467" s="223"/>
    </row>
    <row r="468" ht="15.75" customHeight="1">
      <c r="C468" s="223"/>
    </row>
    <row r="469" ht="15.75" customHeight="1">
      <c r="C469" s="223"/>
    </row>
    <row r="470" ht="15.75" customHeight="1">
      <c r="C470" s="223"/>
    </row>
    <row r="471" ht="15.75" customHeight="1">
      <c r="C471" s="223"/>
    </row>
    <row r="472" ht="15.75" customHeight="1">
      <c r="C472" s="223"/>
    </row>
    <row r="473" ht="15.75" customHeight="1">
      <c r="C473" s="223"/>
    </row>
    <row r="474" ht="15.75" customHeight="1">
      <c r="C474" s="223"/>
    </row>
    <row r="475" ht="15.75" customHeight="1">
      <c r="C475" s="223"/>
    </row>
    <row r="476" ht="15.75" customHeight="1">
      <c r="C476" s="223"/>
    </row>
    <row r="477" ht="15.75" customHeight="1">
      <c r="C477" s="223"/>
    </row>
    <row r="478" ht="15.75" customHeight="1">
      <c r="C478" s="223"/>
    </row>
    <row r="479" ht="15.75" customHeight="1">
      <c r="C479" s="223"/>
    </row>
    <row r="480" ht="15.75" customHeight="1">
      <c r="C480" s="223"/>
    </row>
    <row r="481" ht="15.75" customHeight="1">
      <c r="C481" s="223"/>
    </row>
    <row r="482" ht="15.75" customHeight="1">
      <c r="C482" s="223"/>
    </row>
    <row r="483" ht="15.75" customHeight="1">
      <c r="C483" s="223"/>
    </row>
    <row r="484" ht="15.75" customHeight="1">
      <c r="C484" s="223"/>
    </row>
    <row r="485" ht="15.75" customHeight="1">
      <c r="C485" s="223"/>
    </row>
    <row r="486" ht="15.75" customHeight="1">
      <c r="C486" s="223"/>
    </row>
    <row r="487" ht="15.75" customHeight="1">
      <c r="C487" s="223"/>
    </row>
    <row r="488" ht="15.75" customHeight="1">
      <c r="C488" s="223"/>
    </row>
    <row r="489" ht="15.75" customHeight="1">
      <c r="C489" s="223"/>
    </row>
    <row r="490" ht="15.75" customHeight="1">
      <c r="C490" s="223"/>
    </row>
    <row r="491" ht="15.75" customHeight="1">
      <c r="C491" s="223"/>
    </row>
    <row r="492" ht="15.75" customHeight="1">
      <c r="C492" s="223"/>
    </row>
    <row r="493" ht="15.75" customHeight="1">
      <c r="C493" s="223"/>
    </row>
    <row r="494" ht="15.75" customHeight="1">
      <c r="C494" s="223"/>
    </row>
    <row r="495" ht="15.75" customHeight="1">
      <c r="C495" s="223"/>
    </row>
    <row r="496" ht="15.75" customHeight="1">
      <c r="C496" s="223"/>
    </row>
    <row r="497" ht="15.75" customHeight="1">
      <c r="C497" s="223"/>
    </row>
    <row r="498" ht="15.75" customHeight="1">
      <c r="C498" s="223"/>
    </row>
    <row r="499" ht="15.75" customHeight="1">
      <c r="C499" s="223"/>
    </row>
    <row r="500" ht="15.75" customHeight="1">
      <c r="C500" s="223"/>
    </row>
    <row r="501" ht="15.75" customHeight="1">
      <c r="C501" s="223"/>
    </row>
    <row r="502" ht="15.75" customHeight="1">
      <c r="C502" s="223"/>
    </row>
    <row r="503" ht="15.75" customHeight="1">
      <c r="C503" s="223"/>
    </row>
    <row r="504" ht="15.75" customHeight="1">
      <c r="C504" s="223"/>
    </row>
    <row r="505" ht="15.75" customHeight="1">
      <c r="C505" s="223"/>
    </row>
    <row r="506" ht="15.75" customHeight="1">
      <c r="C506" s="223"/>
    </row>
    <row r="507" ht="15.75" customHeight="1">
      <c r="C507" s="223"/>
    </row>
    <row r="508" ht="15.75" customHeight="1">
      <c r="C508" s="223"/>
    </row>
    <row r="509" ht="15.75" customHeight="1">
      <c r="C509" s="223"/>
    </row>
    <row r="510" ht="15.75" customHeight="1">
      <c r="C510" s="223"/>
    </row>
    <row r="511" ht="15.75" customHeight="1">
      <c r="C511" s="223"/>
    </row>
    <row r="512" ht="15.75" customHeight="1">
      <c r="C512" s="223"/>
    </row>
    <row r="513" ht="15.75" customHeight="1">
      <c r="C513" s="223"/>
    </row>
    <row r="514" ht="15.75" customHeight="1">
      <c r="C514" s="223"/>
    </row>
    <row r="515" ht="15.75" customHeight="1">
      <c r="C515" s="223"/>
    </row>
    <row r="516" ht="15.75" customHeight="1">
      <c r="C516" s="223"/>
    </row>
    <row r="517" ht="15.75" customHeight="1">
      <c r="C517" s="223"/>
    </row>
    <row r="518" ht="15.75" customHeight="1">
      <c r="C518" s="223"/>
    </row>
    <row r="519" ht="15.75" customHeight="1">
      <c r="C519" s="223"/>
    </row>
    <row r="520" ht="15.75" customHeight="1">
      <c r="C520" s="223"/>
    </row>
    <row r="521" ht="15.75" customHeight="1">
      <c r="C521" s="223"/>
    </row>
    <row r="522" ht="15.75" customHeight="1">
      <c r="C522" s="223"/>
    </row>
    <row r="523" ht="15.75" customHeight="1">
      <c r="C523" s="223"/>
    </row>
    <row r="524" ht="15.75" customHeight="1">
      <c r="C524" s="223"/>
    </row>
    <row r="525" ht="15.75" customHeight="1">
      <c r="C525" s="223"/>
    </row>
    <row r="526" ht="15.75" customHeight="1">
      <c r="C526" s="223"/>
    </row>
    <row r="527" ht="15.75" customHeight="1">
      <c r="C527" s="223"/>
    </row>
    <row r="528" ht="15.75" customHeight="1">
      <c r="C528" s="223"/>
    </row>
    <row r="529" ht="15.75" customHeight="1">
      <c r="C529" s="223"/>
    </row>
    <row r="530" ht="15.75" customHeight="1">
      <c r="C530" s="223"/>
    </row>
    <row r="531" ht="15.75" customHeight="1">
      <c r="C531" s="223"/>
    </row>
    <row r="532" ht="15.75" customHeight="1">
      <c r="C532" s="223"/>
    </row>
    <row r="533" ht="15.75" customHeight="1">
      <c r="C533" s="223"/>
    </row>
    <row r="534" ht="15.75" customHeight="1">
      <c r="C534" s="223"/>
    </row>
    <row r="535" ht="15.75" customHeight="1">
      <c r="C535" s="223"/>
    </row>
    <row r="536" ht="15.75" customHeight="1">
      <c r="C536" s="223"/>
    </row>
    <row r="537" ht="15.75" customHeight="1">
      <c r="C537" s="223"/>
    </row>
    <row r="538" ht="15.75" customHeight="1">
      <c r="C538" s="223"/>
    </row>
    <row r="539" ht="15.75" customHeight="1">
      <c r="C539" s="223"/>
    </row>
    <row r="540" ht="15.75" customHeight="1">
      <c r="C540" s="223"/>
    </row>
    <row r="541" ht="15.75" customHeight="1">
      <c r="C541" s="223"/>
    </row>
    <row r="542" ht="15.75" customHeight="1">
      <c r="C542" s="223"/>
    </row>
    <row r="543" ht="15.75" customHeight="1">
      <c r="C543" s="223"/>
    </row>
    <row r="544" ht="15.75" customHeight="1">
      <c r="C544" s="223"/>
    </row>
    <row r="545" ht="15.75" customHeight="1">
      <c r="C545" s="223"/>
    </row>
    <row r="546" ht="15.75" customHeight="1">
      <c r="C546" s="223"/>
    </row>
    <row r="547" ht="15.75" customHeight="1">
      <c r="C547" s="223"/>
    </row>
    <row r="548" ht="15.75" customHeight="1">
      <c r="C548" s="223"/>
    </row>
    <row r="549" ht="15.75" customHeight="1">
      <c r="C549" s="223"/>
    </row>
    <row r="550" ht="15.75" customHeight="1">
      <c r="C550" s="223"/>
    </row>
    <row r="551" ht="15.75" customHeight="1">
      <c r="C551" s="223"/>
    </row>
    <row r="552" ht="15.75" customHeight="1">
      <c r="C552" s="223"/>
    </row>
    <row r="553" ht="15.75" customHeight="1">
      <c r="C553" s="223"/>
    </row>
    <row r="554" ht="15.75" customHeight="1">
      <c r="C554" s="223"/>
    </row>
    <row r="555" ht="15.75" customHeight="1">
      <c r="C555" s="223"/>
    </row>
    <row r="556" ht="15.75" customHeight="1">
      <c r="C556" s="223"/>
    </row>
    <row r="557" ht="15.75" customHeight="1">
      <c r="C557" s="223"/>
    </row>
    <row r="558" ht="15.75" customHeight="1">
      <c r="C558" s="223"/>
    </row>
    <row r="559" ht="15.75" customHeight="1">
      <c r="C559" s="223"/>
    </row>
    <row r="560" ht="15.75" customHeight="1">
      <c r="C560" s="223"/>
    </row>
    <row r="561" ht="15.75" customHeight="1">
      <c r="C561" s="223"/>
    </row>
    <row r="562" ht="15.75" customHeight="1">
      <c r="C562" s="223"/>
    </row>
    <row r="563" ht="15.75" customHeight="1">
      <c r="C563" s="223"/>
    </row>
    <row r="564" ht="15.75" customHeight="1">
      <c r="C564" s="223"/>
    </row>
    <row r="565" ht="15.75" customHeight="1">
      <c r="C565" s="223"/>
    </row>
    <row r="566" ht="15.75" customHeight="1">
      <c r="C566" s="223"/>
    </row>
    <row r="567" ht="15.75" customHeight="1">
      <c r="C567" s="223"/>
    </row>
    <row r="568" ht="15.75" customHeight="1">
      <c r="C568" s="223"/>
    </row>
    <row r="569" ht="15.75" customHeight="1">
      <c r="C569" s="223"/>
    </row>
    <row r="570" ht="15.75" customHeight="1">
      <c r="C570" s="223"/>
    </row>
    <row r="571" ht="15.75" customHeight="1">
      <c r="C571" s="223"/>
    </row>
    <row r="572" ht="15.75" customHeight="1">
      <c r="C572" s="223"/>
    </row>
    <row r="573" ht="15.75" customHeight="1">
      <c r="C573" s="223"/>
    </row>
    <row r="574" ht="15.75" customHeight="1">
      <c r="C574" s="223"/>
    </row>
    <row r="575" ht="15.75" customHeight="1">
      <c r="C575" s="223"/>
    </row>
    <row r="576" ht="15.75" customHeight="1">
      <c r="C576" s="223"/>
    </row>
    <row r="577" ht="15.75" customHeight="1">
      <c r="C577" s="223"/>
    </row>
    <row r="578" ht="15.75" customHeight="1">
      <c r="C578" s="223"/>
    </row>
    <row r="579" ht="15.75" customHeight="1">
      <c r="C579" s="223"/>
    </row>
    <row r="580" ht="15.75" customHeight="1">
      <c r="C580" s="223"/>
    </row>
    <row r="581" ht="15.75" customHeight="1">
      <c r="C581" s="223"/>
    </row>
    <row r="582" ht="15.75" customHeight="1">
      <c r="C582" s="223"/>
    </row>
    <row r="583" ht="15.75" customHeight="1">
      <c r="C583" s="223"/>
    </row>
    <row r="584" ht="15.75" customHeight="1">
      <c r="C584" s="223"/>
    </row>
    <row r="585" ht="15.75" customHeight="1">
      <c r="C585" s="223"/>
    </row>
    <row r="586" ht="15.75" customHeight="1">
      <c r="C586" s="223"/>
    </row>
    <row r="587" ht="15.75" customHeight="1">
      <c r="C587" s="223"/>
    </row>
    <row r="588" ht="15.75" customHeight="1">
      <c r="C588" s="223"/>
    </row>
    <row r="589" ht="15.75" customHeight="1">
      <c r="C589" s="223"/>
    </row>
    <row r="590" ht="15.75" customHeight="1">
      <c r="C590" s="223"/>
    </row>
    <row r="591" ht="15.75" customHeight="1">
      <c r="C591" s="223"/>
    </row>
    <row r="592" ht="15.75" customHeight="1">
      <c r="C592" s="223"/>
    </row>
    <row r="593" ht="15.75" customHeight="1">
      <c r="C593" s="223"/>
    </row>
    <row r="594" ht="15.75" customHeight="1">
      <c r="C594" s="223"/>
    </row>
    <row r="595" ht="15.75" customHeight="1">
      <c r="C595" s="223"/>
    </row>
    <row r="596" ht="15.75" customHeight="1">
      <c r="C596" s="223"/>
    </row>
    <row r="597" ht="15.75" customHeight="1">
      <c r="C597" s="223"/>
    </row>
    <row r="598" ht="15.75" customHeight="1">
      <c r="C598" s="223"/>
    </row>
    <row r="599" ht="15.75" customHeight="1">
      <c r="C599" s="223"/>
    </row>
    <row r="600" ht="15.75" customHeight="1">
      <c r="C600" s="223"/>
    </row>
    <row r="601" ht="15.75" customHeight="1">
      <c r="C601" s="223"/>
    </row>
    <row r="602" ht="15.75" customHeight="1">
      <c r="C602" s="223"/>
    </row>
    <row r="603" ht="15.75" customHeight="1">
      <c r="C603" s="223"/>
    </row>
    <row r="604" ht="15.75" customHeight="1">
      <c r="C604" s="223"/>
    </row>
    <row r="605" ht="15.75" customHeight="1">
      <c r="C605" s="223"/>
    </row>
    <row r="606" ht="15.75" customHeight="1">
      <c r="C606" s="223"/>
    </row>
    <row r="607" ht="15.75" customHeight="1">
      <c r="C607" s="223"/>
    </row>
    <row r="608" ht="15.75" customHeight="1">
      <c r="C608" s="223"/>
    </row>
    <row r="609" ht="15.75" customHeight="1">
      <c r="C609" s="223"/>
    </row>
    <row r="610" ht="15.75" customHeight="1">
      <c r="C610" s="223"/>
    </row>
    <row r="611" ht="15.75" customHeight="1">
      <c r="C611" s="223"/>
    </row>
    <row r="612" ht="15.75" customHeight="1">
      <c r="C612" s="223"/>
    </row>
    <row r="613" ht="15.75" customHeight="1">
      <c r="C613" s="223"/>
    </row>
    <row r="614" ht="15.75" customHeight="1">
      <c r="C614" s="223"/>
    </row>
    <row r="615" ht="15.75" customHeight="1">
      <c r="C615" s="223"/>
    </row>
    <row r="616" ht="15.75" customHeight="1">
      <c r="C616" s="223"/>
    </row>
    <row r="617" ht="15.75" customHeight="1">
      <c r="C617" s="223"/>
    </row>
    <row r="618" ht="15.75" customHeight="1">
      <c r="C618" s="223"/>
    </row>
    <row r="619" ht="15.75" customHeight="1">
      <c r="C619" s="223"/>
    </row>
    <row r="620" ht="15.75" customHeight="1">
      <c r="C620" s="223"/>
    </row>
    <row r="621" ht="15.75" customHeight="1">
      <c r="C621" s="223"/>
    </row>
    <row r="622" ht="15.75" customHeight="1">
      <c r="C622" s="223"/>
    </row>
    <row r="623" ht="15.75" customHeight="1">
      <c r="C623" s="223"/>
    </row>
    <row r="624" ht="15.75" customHeight="1">
      <c r="C624" s="223"/>
    </row>
    <row r="625" ht="15.75" customHeight="1">
      <c r="C625" s="223"/>
    </row>
    <row r="626" ht="15.75" customHeight="1">
      <c r="C626" s="223"/>
    </row>
    <row r="627" ht="15.75" customHeight="1">
      <c r="C627" s="223"/>
    </row>
    <row r="628" ht="15.75" customHeight="1">
      <c r="C628" s="223"/>
    </row>
    <row r="629" ht="15.75" customHeight="1">
      <c r="C629" s="223"/>
    </row>
    <row r="630" ht="15.75" customHeight="1">
      <c r="C630" s="223"/>
    </row>
    <row r="631" ht="15.75" customHeight="1">
      <c r="C631" s="223"/>
    </row>
    <row r="632" ht="15.75" customHeight="1">
      <c r="C632" s="223"/>
    </row>
    <row r="633" ht="15.75" customHeight="1">
      <c r="C633" s="223"/>
    </row>
    <row r="634" ht="15.75" customHeight="1">
      <c r="C634" s="223"/>
    </row>
    <row r="635" ht="15.75" customHeight="1">
      <c r="C635" s="223"/>
    </row>
    <row r="636" ht="15.75" customHeight="1">
      <c r="C636" s="223"/>
    </row>
    <row r="637" ht="15.75" customHeight="1">
      <c r="C637" s="223"/>
    </row>
    <row r="638" ht="15.75" customHeight="1">
      <c r="C638" s="223"/>
    </row>
    <row r="639" ht="15.75" customHeight="1">
      <c r="C639" s="223"/>
    </row>
    <row r="640" ht="15.75" customHeight="1">
      <c r="C640" s="223"/>
    </row>
    <row r="641" ht="15.75" customHeight="1">
      <c r="C641" s="223"/>
    </row>
    <row r="642" ht="15.75" customHeight="1">
      <c r="C642" s="223"/>
    </row>
    <row r="643" ht="15.75" customHeight="1">
      <c r="C643" s="223"/>
    </row>
    <row r="644" ht="15.75" customHeight="1">
      <c r="C644" s="223"/>
    </row>
    <row r="645" ht="15.75" customHeight="1">
      <c r="C645" s="223"/>
    </row>
    <row r="646" ht="15.75" customHeight="1">
      <c r="C646" s="223"/>
    </row>
    <row r="647" ht="15.75" customHeight="1">
      <c r="C647" s="223"/>
    </row>
    <row r="648" ht="15.75" customHeight="1">
      <c r="C648" s="223"/>
    </row>
    <row r="649" ht="15.75" customHeight="1">
      <c r="C649" s="223"/>
    </row>
    <row r="650" ht="15.75" customHeight="1">
      <c r="C650" s="223"/>
    </row>
    <row r="651" ht="15.75" customHeight="1">
      <c r="C651" s="223"/>
    </row>
    <row r="652" ht="15.75" customHeight="1">
      <c r="C652" s="223"/>
    </row>
    <row r="653" ht="15.75" customHeight="1">
      <c r="C653" s="223"/>
    </row>
    <row r="654" ht="15.75" customHeight="1">
      <c r="C654" s="223"/>
    </row>
    <row r="655" ht="15.75" customHeight="1">
      <c r="C655" s="223"/>
    </row>
    <row r="656" ht="15.75" customHeight="1">
      <c r="C656" s="223"/>
    </row>
    <row r="657" ht="15.75" customHeight="1">
      <c r="C657" s="223"/>
    </row>
    <row r="658" ht="15.75" customHeight="1">
      <c r="C658" s="223"/>
    </row>
    <row r="659" ht="15.75" customHeight="1">
      <c r="C659" s="223"/>
    </row>
    <row r="660" ht="15.75" customHeight="1">
      <c r="C660" s="223"/>
    </row>
    <row r="661" ht="15.75" customHeight="1">
      <c r="C661" s="223"/>
    </row>
    <row r="662" ht="15.75" customHeight="1">
      <c r="C662" s="223"/>
    </row>
    <row r="663" ht="15.75" customHeight="1">
      <c r="C663" s="223"/>
    </row>
    <row r="664" ht="15.75" customHeight="1">
      <c r="C664" s="223"/>
    </row>
    <row r="665" ht="15.75" customHeight="1">
      <c r="C665" s="223"/>
    </row>
    <row r="666" ht="15.75" customHeight="1">
      <c r="C666" s="223"/>
    </row>
    <row r="667" ht="15.75" customHeight="1">
      <c r="C667" s="223"/>
    </row>
    <row r="668" ht="15.75" customHeight="1">
      <c r="C668" s="223"/>
    </row>
    <row r="669" ht="15.75" customHeight="1">
      <c r="C669" s="223"/>
    </row>
    <row r="670" ht="15.75" customHeight="1">
      <c r="C670" s="223"/>
    </row>
    <row r="671" ht="15.75" customHeight="1">
      <c r="C671" s="223"/>
    </row>
    <row r="672" ht="15.75" customHeight="1">
      <c r="C672" s="223"/>
    </row>
    <row r="673" ht="15.75" customHeight="1">
      <c r="C673" s="223"/>
    </row>
    <row r="674" ht="15.75" customHeight="1">
      <c r="C674" s="223"/>
    </row>
    <row r="675" ht="15.75" customHeight="1">
      <c r="C675" s="223"/>
    </row>
    <row r="676" ht="15.75" customHeight="1">
      <c r="C676" s="223"/>
    </row>
    <row r="677" ht="15.75" customHeight="1">
      <c r="C677" s="223"/>
    </row>
    <row r="678" ht="15.75" customHeight="1">
      <c r="C678" s="223"/>
    </row>
    <row r="679" ht="15.75" customHeight="1">
      <c r="C679" s="223"/>
    </row>
    <row r="680" ht="15.75" customHeight="1">
      <c r="C680" s="223"/>
    </row>
    <row r="681" ht="15.75" customHeight="1">
      <c r="C681" s="223"/>
    </row>
    <row r="682" ht="15.75" customHeight="1">
      <c r="C682" s="223"/>
    </row>
    <row r="683" ht="15.75" customHeight="1">
      <c r="C683" s="223"/>
    </row>
    <row r="684" ht="15.75" customHeight="1">
      <c r="C684" s="223"/>
    </row>
    <row r="685" ht="15.75" customHeight="1">
      <c r="C685" s="223"/>
    </row>
    <row r="686" ht="15.75" customHeight="1">
      <c r="C686" s="223"/>
    </row>
    <row r="687" ht="15.75" customHeight="1">
      <c r="C687" s="223"/>
    </row>
    <row r="688" ht="15.75" customHeight="1">
      <c r="C688" s="223"/>
    </row>
    <row r="689" ht="15.75" customHeight="1">
      <c r="C689" s="223"/>
    </row>
    <row r="690" ht="15.75" customHeight="1">
      <c r="C690" s="223"/>
    </row>
    <row r="691" ht="15.75" customHeight="1">
      <c r="C691" s="223"/>
    </row>
    <row r="692" ht="15.75" customHeight="1">
      <c r="C692" s="223"/>
    </row>
    <row r="693" ht="15.75" customHeight="1">
      <c r="C693" s="223"/>
    </row>
    <row r="694" ht="15.75" customHeight="1">
      <c r="C694" s="223"/>
    </row>
    <row r="695" ht="15.75" customHeight="1">
      <c r="C695" s="223"/>
    </row>
    <row r="696" ht="15.75" customHeight="1">
      <c r="C696" s="223"/>
    </row>
    <row r="697" ht="15.75" customHeight="1">
      <c r="C697" s="223"/>
    </row>
    <row r="698" ht="15.75" customHeight="1">
      <c r="C698" s="223"/>
    </row>
    <row r="699" ht="15.75" customHeight="1">
      <c r="C699" s="223"/>
    </row>
    <row r="700" ht="15.75" customHeight="1">
      <c r="C700" s="223"/>
    </row>
    <row r="701" ht="15.75" customHeight="1">
      <c r="C701" s="223"/>
    </row>
    <row r="702" ht="15.75" customHeight="1">
      <c r="C702" s="223"/>
    </row>
    <row r="703" ht="15.75" customHeight="1">
      <c r="C703" s="223"/>
    </row>
    <row r="704" ht="15.75" customHeight="1">
      <c r="C704" s="223"/>
    </row>
    <row r="705" ht="15.75" customHeight="1">
      <c r="C705" s="223"/>
    </row>
    <row r="706" ht="15.75" customHeight="1">
      <c r="C706" s="223"/>
    </row>
    <row r="707" ht="15.75" customHeight="1">
      <c r="C707" s="223"/>
    </row>
    <row r="708" ht="15.75" customHeight="1">
      <c r="C708" s="223"/>
    </row>
    <row r="709" ht="15.75" customHeight="1">
      <c r="C709" s="223"/>
    </row>
    <row r="710" ht="15.75" customHeight="1">
      <c r="C710" s="223"/>
    </row>
    <row r="711" ht="15.75" customHeight="1">
      <c r="C711" s="223"/>
    </row>
    <row r="712" ht="15.75" customHeight="1">
      <c r="C712" s="223"/>
    </row>
    <row r="713" ht="15.75" customHeight="1">
      <c r="C713" s="223"/>
    </row>
    <row r="714" ht="15.75" customHeight="1">
      <c r="C714" s="223"/>
    </row>
    <row r="715" ht="15.75" customHeight="1">
      <c r="C715" s="223"/>
    </row>
    <row r="716" ht="15.75" customHeight="1">
      <c r="C716" s="223"/>
    </row>
    <row r="717" ht="15.75" customHeight="1">
      <c r="C717" s="223"/>
    </row>
    <row r="718" ht="15.75" customHeight="1">
      <c r="C718" s="223"/>
    </row>
    <row r="719" ht="15.75" customHeight="1">
      <c r="C719" s="223"/>
    </row>
    <row r="720" ht="15.75" customHeight="1">
      <c r="C720" s="223"/>
    </row>
    <row r="721" ht="15.75" customHeight="1">
      <c r="C721" s="223"/>
    </row>
    <row r="722" ht="15.75" customHeight="1">
      <c r="C722" s="223"/>
    </row>
    <row r="723" ht="15.75" customHeight="1">
      <c r="C723" s="223"/>
    </row>
    <row r="724" ht="15.75" customHeight="1">
      <c r="C724" s="223"/>
    </row>
    <row r="725" ht="15.75" customHeight="1">
      <c r="C725" s="223"/>
    </row>
    <row r="726" ht="15.75" customHeight="1">
      <c r="C726" s="223"/>
    </row>
    <row r="727" ht="15.75" customHeight="1">
      <c r="C727" s="223"/>
    </row>
    <row r="728" ht="15.75" customHeight="1">
      <c r="C728" s="223"/>
    </row>
    <row r="729" ht="15.75" customHeight="1">
      <c r="C729" s="223"/>
    </row>
    <row r="730" ht="15.75" customHeight="1">
      <c r="C730" s="223"/>
    </row>
    <row r="731" ht="15.75" customHeight="1">
      <c r="C731" s="223"/>
    </row>
    <row r="732" ht="15.75" customHeight="1">
      <c r="C732" s="223"/>
    </row>
    <row r="733" ht="15.75" customHeight="1">
      <c r="C733" s="223"/>
    </row>
    <row r="734" ht="15.75" customHeight="1">
      <c r="C734" s="223"/>
    </row>
    <row r="735" ht="15.75" customHeight="1">
      <c r="C735" s="223"/>
    </row>
    <row r="736" ht="15.75" customHeight="1">
      <c r="C736" s="223"/>
    </row>
    <row r="737" ht="15.75" customHeight="1">
      <c r="C737" s="223"/>
    </row>
    <row r="738" ht="15.75" customHeight="1">
      <c r="C738" s="223"/>
    </row>
    <row r="739" ht="15.75" customHeight="1">
      <c r="C739" s="223"/>
    </row>
    <row r="740" ht="15.75" customHeight="1">
      <c r="C740" s="223"/>
    </row>
    <row r="741" ht="15.75" customHeight="1">
      <c r="C741" s="223"/>
    </row>
    <row r="742" ht="15.75" customHeight="1">
      <c r="C742" s="223"/>
    </row>
    <row r="743" ht="15.75" customHeight="1">
      <c r="C743" s="223"/>
    </row>
    <row r="744" ht="15.75" customHeight="1">
      <c r="C744" s="223"/>
    </row>
    <row r="745" ht="15.75" customHeight="1">
      <c r="C745" s="223"/>
    </row>
    <row r="746" ht="15.75" customHeight="1">
      <c r="C746" s="223"/>
    </row>
    <row r="747" ht="15.75" customHeight="1">
      <c r="C747" s="223"/>
    </row>
    <row r="748" ht="15.75" customHeight="1">
      <c r="C748" s="223"/>
    </row>
    <row r="749" ht="15.75" customHeight="1">
      <c r="C749" s="223"/>
    </row>
    <row r="750" ht="15.75" customHeight="1">
      <c r="C750" s="223"/>
    </row>
    <row r="751" ht="15.75" customHeight="1">
      <c r="C751" s="223"/>
    </row>
    <row r="752" ht="15.75" customHeight="1">
      <c r="C752" s="223"/>
    </row>
    <row r="753" ht="15.75" customHeight="1">
      <c r="C753" s="223"/>
    </row>
    <row r="754" ht="15.75" customHeight="1">
      <c r="C754" s="223"/>
    </row>
    <row r="755" ht="15.75" customHeight="1">
      <c r="C755" s="223"/>
    </row>
    <row r="756" ht="15.75" customHeight="1">
      <c r="C756" s="223"/>
    </row>
    <row r="757" ht="15.75" customHeight="1">
      <c r="C757" s="223"/>
    </row>
    <row r="758" ht="15.75" customHeight="1">
      <c r="C758" s="223"/>
    </row>
    <row r="759" ht="15.75" customHeight="1">
      <c r="C759" s="223"/>
    </row>
    <row r="760" ht="15.75" customHeight="1">
      <c r="C760" s="223"/>
    </row>
    <row r="761" ht="15.75" customHeight="1">
      <c r="C761" s="223"/>
    </row>
    <row r="762" ht="15.75" customHeight="1">
      <c r="C762" s="223"/>
    </row>
    <row r="763" ht="15.75" customHeight="1">
      <c r="C763" s="223"/>
    </row>
    <row r="764" ht="15.75" customHeight="1">
      <c r="C764" s="223"/>
    </row>
    <row r="765" ht="15.75" customHeight="1">
      <c r="C765" s="223"/>
    </row>
    <row r="766" ht="15.75" customHeight="1">
      <c r="C766" s="223"/>
    </row>
    <row r="767" ht="15.75" customHeight="1">
      <c r="C767" s="223"/>
    </row>
    <row r="768" ht="15.75" customHeight="1">
      <c r="C768" s="223"/>
    </row>
    <row r="769" ht="15.75" customHeight="1">
      <c r="C769" s="223"/>
    </row>
    <row r="770" ht="15.75" customHeight="1">
      <c r="C770" s="223"/>
    </row>
    <row r="771" ht="15.75" customHeight="1">
      <c r="C771" s="223"/>
    </row>
    <row r="772" ht="15.75" customHeight="1">
      <c r="C772" s="223"/>
    </row>
    <row r="773" ht="15.75" customHeight="1">
      <c r="C773" s="223"/>
    </row>
    <row r="774" ht="15.75" customHeight="1">
      <c r="C774" s="223"/>
    </row>
    <row r="775" ht="15.75" customHeight="1">
      <c r="C775" s="223"/>
    </row>
    <row r="776" ht="15.75" customHeight="1">
      <c r="C776" s="223"/>
    </row>
    <row r="777" ht="15.75" customHeight="1">
      <c r="C777" s="223"/>
    </row>
    <row r="778" ht="15.75" customHeight="1">
      <c r="C778" s="223"/>
    </row>
    <row r="779" ht="15.75" customHeight="1">
      <c r="C779" s="223"/>
    </row>
    <row r="780" ht="15.75" customHeight="1">
      <c r="C780" s="223"/>
    </row>
    <row r="781" ht="15.75" customHeight="1">
      <c r="C781" s="223"/>
    </row>
    <row r="782" ht="15.75" customHeight="1">
      <c r="C782" s="223"/>
    </row>
    <row r="783" ht="15.75" customHeight="1">
      <c r="C783" s="223"/>
    </row>
    <row r="784" ht="15.75" customHeight="1">
      <c r="C784" s="223"/>
    </row>
    <row r="785" ht="15.75" customHeight="1">
      <c r="C785" s="223"/>
    </row>
    <row r="786" ht="15.75" customHeight="1">
      <c r="C786" s="223"/>
    </row>
    <row r="787" ht="15.75" customHeight="1">
      <c r="C787" s="223"/>
    </row>
    <row r="788" ht="15.75" customHeight="1">
      <c r="C788" s="223"/>
    </row>
    <row r="789" ht="15.75" customHeight="1">
      <c r="C789" s="223"/>
    </row>
    <row r="790" ht="15.75" customHeight="1">
      <c r="C790" s="223"/>
    </row>
    <row r="791" ht="15.75" customHeight="1">
      <c r="C791" s="223"/>
    </row>
    <row r="792" ht="15.75" customHeight="1">
      <c r="C792" s="223"/>
    </row>
    <row r="793" ht="15.75" customHeight="1">
      <c r="C793" s="223"/>
    </row>
    <row r="794" ht="15.75" customHeight="1">
      <c r="C794" s="223"/>
    </row>
    <row r="795" ht="15.75" customHeight="1">
      <c r="C795" s="223"/>
    </row>
    <row r="796" ht="15.75" customHeight="1">
      <c r="C796" s="223"/>
    </row>
    <row r="797" ht="15.75" customHeight="1">
      <c r="C797" s="223"/>
    </row>
    <row r="798" ht="15.75" customHeight="1">
      <c r="C798" s="223"/>
    </row>
    <row r="799" ht="15.75" customHeight="1">
      <c r="C799" s="223"/>
    </row>
    <row r="800" ht="15.75" customHeight="1">
      <c r="C800" s="223"/>
    </row>
    <row r="801" ht="15.75" customHeight="1">
      <c r="C801" s="223"/>
    </row>
    <row r="802" ht="15.75" customHeight="1">
      <c r="C802" s="223"/>
    </row>
    <row r="803" ht="15.75" customHeight="1">
      <c r="C803" s="223"/>
    </row>
    <row r="804" ht="15.75" customHeight="1">
      <c r="C804" s="223"/>
    </row>
    <row r="805" ht="15.75" customHeight="1">
      <c r="C805" s="223"/>
    </row>
    <row r="806" ht="15.75" customHeight="1">
      <c r="C806" s="223"/>
    </row>
    <row r="807" ht="15.75" customHeight="1">
      <c r="C807" s="223"/>
    </row>
    <row r="808" ht="15.75" customHeight="1">
      <c r="C808" s="223"/>
    </row>
    <row r="809" ht="15.75" customHeight="1">
      <c r="C809" s="223"/>
    </row>
    <row r="810" ht="15.75" customHeight="1">
      <c r="C810" s="223"/>
    </row>
    <row r="811" ht="15.75" customHeight="1">
      <c r="C811" s="223"/>
    </row>
    <row r="812" ht="15.75" customHeight="1">
      <c r="C812" s="223"/>
    </row>
    <row r="813" ht="15.75" customHeight="1">
      <c r="C813" s="223"/>
    </row>
    <row r="814" ht="15.75" customHeight="1">
      <c r="C814" s="223"/>
    </row>
    <row r="815" ht="15.75" customHeight="1">
      <c r="C815" s="223"/>
    </row>
    <row r="816" ht="15.75" customHeight="1">
      <c r="C816" s="223"/>
    </row>
    <row r="817" ht="15.75" customHeight="1">
      <c r="C817" s="223"/>
    </row>
    <row r="818" ht="15.75" customHeight="1">
      <c r="C818" s="223"/>
    </row>
    <row r="819" ht="15.75" customHeight="1">
      <c r="C819" s="223"/>
    </row>
    <row r="820" ht="15.75" customHeight="1">
      <c r="C820" s="223"/>
    </row>
    <row r="821" ht="15.75" customHeight="1">
      <c r="C821" s="223"/>
    </row>
    <row r="822" ht="15.75" customHeight="1">
      <c r="C822" s="223"/>
    </row>
    <row r="823" ht="15.75" customHeight="1">
      <c r="C823" s="223"/>
    </row>
    <row r="824" ht="15.75" customHeight="1">
      <c r="C824" s="223"/>
    </row>
    <row r="825" ht="15.75" customHeight="1">
      <c r="C825" s="223"/>
    </row>
    <row r="826" ht="15.75" customHeight="1">
      <c r="C826" s="223"/>
    </row>
    <row r="827" ht="15.75" customHeight="1">
      <c r="C827" s="223"/>
    </row>
    <row r="828" ht="15.75" customHeight="1">
      <c r="C828" s="223"/>
    </row>
    <row r="829" ht="15.75" customHeight="1">
      <c r="C829" s="223"/>
    </row>
    <row r="830" ht="15.75" customHeight="1">
      <c r="C830" s="223"/>
    </row>
    <row r="831" ht="15.75" customHeight="1">
      <c r="C831" s="223"/>
    </row>
    <row r="832" ht="15.75" customHeight="1">
      <c r="C832" s="223"/>
    </row>
    <row r="833" ht="15.75" customHeight="1">
      <c r="C833" s="223"/>
    </row>
    <row r="834" ht="15.75" customHeight="1">
      <c r="C834" s="223"/>
    </row>
    <row r="835" ht="15.75" customHeight="1">
      <c r="C835" s="223"/>
    </row>
    <row r="836" ht="15.75" customHeight="1">
      <c r="C836" s="223"/>
    </row>
    <row r="837" ht="15.75" customHeight="1">
      <c r="C837" s="223"/>
    </row>
    <row r="838" ht="15.75" customHeight="1">
      <c r="C838" s="223"/>
    </row>
    <row r="839" ht="15.75" customHeight="1">
      <c r="C839" s="223"/>
    </row>
    <row r="840" ht="15.75" customHeight="1">
      <c r="C840" s="223"/>
    </row>
    <row r="841" ht="15.75" customHeight="1">
      <c r="C841" s="223"/>
    </row>
    <row r="842" ht="15.75" customHeight="1">
      <c r="C842" s="223"/>
    </row>
    <row r="843" ht="15.75" customHeight="1">
      <c r="C843" s="223"/>
    </row>
    <row r="844" ht="15.75" customHeight="1">
      <c r="C844" s="223"/>
    </row>
    <row r="845" ht="15.75" customHeight="1">
      <c r="C845" s="223"/>
    </row>
    <row r="846" ht="15.75" customHeight="1">
      <c r="C846" s="223"/>
    </row>
    <row r="847" ht="15.75" customHeight="1">
      <c r="C847" s="223"/>
    </row>
    <row r="848" ht="15.75" customHeight="1">
      <c r="C848" s="223"/>
    </row>
    <row r="849" ht="15.75" customHeight="1">
      <c r="C849" s="223"/>
    </row>
    <row r="850" ht="15.75" customHeight="1">
      <c r="C850" s="223"/>
    </row>
    <row r="851" ht="15.75" customHeight="1">
      <c r="C851" s="223"/>
    </row>
    <row r="852" ht="15.75" customHeight="1">
      <c r="C852" s="223"/>
    </row>
    <row r="853" ht="15.75" customHeight="1">
      <c r="C853" s="223"/>
    </row>
    <row r="854" ht="15.75" customHeight="1">
      <c r="C854" s="223"/>
    </row>
    <row r="855" ht="15.75" customHeight="1">
      <c r="C855" s="223"/>
    </row>
    <row r="856" ht="15.75" customHeight="1">
      <c r="C856" s="223"/>
    </row>
    <row r="857" ht="15.75" customHeight="1">
      <c r="C857" s="223"/>
    </row>
    <row r="858" ht="15.75" customHeight="1">
      <c r="C858" s="223"/>
    </row>
    <row r="859" ht="15.75" customHeight="1">
      <c r="C859" s="223"/>
    </row>
    <row r="860" ht="15.75" customHeight="1">
      <c r="C860" s="223"/>
    </row>
    <row r="861" ht="15.75" customHeight="1">
      <c r="C861" s="223"/>
    </row>
    <row r="862" ht="15.75" customHeight="1">
      <c r="C862" s="223"/>
    </row>
    <row r="863" ht="15.75" customHeight="1">
      <c r="C863" s="223"/>
    </row>
    <row r="864" ht="15.75" customHeight="1">
      <c r="C864" s="223"/>
    </row>
    <row r="865" ht="15.75" customHeight="1">
      <c r="C865" s="223"/>
    </row>
    <row r="866" ht="15.75" customHeight="1">
      <c r="C866" s="223"/>
    </row>
    <row r="867" ht="15.75" customHeight="1">
      <c r="C867" s="223"/>
    </row>
    <row r="868" ht="15.75" customHeight="1">
      <c r="C868" s="223"/>
    </row>
    <row r="869" ht="15.75" customHeight="1">
      <c r="C869" s="223"/>
    </row>
    <row r="870" ht="15.75" customHeight="1">
      <c r="C870" s="223"/>
    </row>
    <row r="871" ht="15.75" customHeight="1">
      <c r="C871" s="223"/>
    </row>
    <row r="872" ht="15.75" customHeight="1">
      <c r="C872" s="223"/>
    </row>
    <row r="873" ht="15.75" customHeight="1">
      <c r="C873" s="223"/>
    </row>
    <row r="874" ht="15.75" customHeight="1">
      <c r="C874" s="223"/>
    </row>
    <row r="875" ht="15.75" customHeight="1">
      <c r="C875" s="223"/>
    </row>
    <row r="876" ht="15.75" customHeight="1">
      <c r="C876" s="223"/>
    </row>
    <row r="877" ht="15.75" customHeight="1">
      <c r="C877" s="223"/>
    </row>
    <row r="878" ht="15.75" customHeight="1">
      <c r="C878" s="223"/>
    </row>
    <row r="879" ht="15.75" customHeight="1">
      <c r="C879" s="223"/>
    </row>
    <row r="880" ht="15.75" customHeight="1">
      <c r="C880" s="223"/>
    </row>
    <row r="881" ht="15.75" customHeight="1">
      <c r="C881" s="223"/>
    </row>
    <row r="882" ht="15.75" customHeight="1">
      <c r="C882" s="223"/>
    </row>
    <row r="883" ht="15.75" customHeight="1">
      <c r="C883" s="223"/>
    </row>
    <row r="884" ht="15.75" customHeight="1">
      <c r="C884" s="223"/>
    </row>
    <row r="885" ht="15.75" customHeight="1">
      <c r="C885" s="223"/>
    </row>
    <row r="886" ht="15.75" customHeight="1">
      <c r="C886" s="223"/>
    </row>
    <row r="887" ht="15.75" customHeight="1">
      <c r="C887" s="223"/>
    </row>
    <row r="888" ht="15.75" customHeight="1">
      <c r="C888" s="223"/>
    </row>
    <row r="889" ht="15.75" customHeight="1">
      <c r="C889" s="223"/>
    </row>
    <row r="890" ht="15.75" customHeight="1">
      <c r="C890" s="223"/>
    </row>
    <row r="891" ht="15.75" customHeight="1">
      <c r="C891" s="223"/>
    </row>
    <row r="892" ht="15.75" customHeight="1">
      <c r="C892" s="223"/>
    </row>
    <row r="893" ht="15.75" customHeight="1">
      <c r="C893" s="223"/>
    </row>
    <row r="894" ht="15.75" customHeight="1">
      <c r="C894" s="223"/>
    </row>
    <row r="895" ht="15.75" customHeight="1">
      <c r="C895" s="223"/>
    </row>
    <row r="896" ht="15.75" customHeight="1">
      <c r="C896" s="223"/>
    </row>
    <row r="897" ht="15.75" customHeight="1">
      <c r="C897" s="223"/>
    </row>
    <row r="898" ht="15.75" customHeight="1">
      <c r="C898" s="223"/>
    </row>
    <row r="899" ht="15.75" customHeight="1">
      <c r="C899" s="223"/>
    </row>
    <row r="900" ht="15.75" customHeight="1">
      <c r="C900" s="223"/>
    </row>
    <row r="901" ht="15.75" customHeight="1">
      <c r="C901" s="223"/>
    </row>
    <row r="902" ht="15.75" customHeight="1">
      <c r="C902" s="223"/>
    </row>
    <row r="903" ht="15.75" customHeight="1">
      <c r="C903" s="223"/>
    </row>
    <row r="904" ht="15.75" customHeight="1">
      <c r="C904" s="223"/>
    </row>
    <row r="905" ht="15.75" customHeight="1">
      <c r="C905" s="223"/>
    </row>
    <row r="906" ht="15.75" customHeight="1">
      <c r="C906" s="223"/>
    </row>
    <row r="907" ht="15.75" customHeight="1">
      <c r="C907" s="223"/>
    </row>
    <row r="908" ht="15.75" customHeight="1">
      <c r="C908" s="223"/>
    </row>
    <row r="909" ht="15.75" customHeight="1">
      <c r="C909" s="223"/>
    </row>
    <row r="910" ht="15.75" customHeight="1">
      <c r="C910" s="223"/>
    </row>
    <row r="911" ht="15.75" customHeight="1">
      <c r="C911" s="223"/>
    </row>
    <row r="912" ht="15.75" customHeight="1">
      <c r="C912" s="223"/>
    </row>
    <row r="913" ht="15.75" customHeight="1">
      <c r="C913" s="223"/>
    </row>
    <row r="914" ht="15.75" customHeight="1">
      <c r="C914" s="223"/>
    </row>
    <row r="915" ht="15.75" customHeight="1">
      <c r="C915" s="223"/>
    </row>
    <row r="916" ht="15.75" customHeight="1">
      <c r="C916" s="223"/>
    </row>
    <row r="917" ht="15.75" customHeight="1">
      <c r="C917" s="223"/>
    </row>
    <row r="918" ht="15.75" customHeight="1">
      <c r="C918" s="223"/>
    </row>
    <row r="919" ht="15.75" customHeight="1">
      <c r="C919" s="223"/>
    </row>
    <row r="920" ht="15.75" customHeight="1">
      <c r="C920" s="223"/>
    </row>
    <row r="921" ht="15.75" customHeight="1">
      <c r="C921" s="223"/>
    </row>
    <row r="922" ht="15.75" customHeight="1">
      <c r="C922" s="223"/>
    </row>
    <row r="923" ht="15.75" customHeight="1">
      <c r="C923" s="223"/>
    </row>
    <row r="924" ht="15.75" customHeight="1">
      <c r="C924" s="223"/>
    </row>
    <row r="925" ht="15.75" customHeight="1">
      <c r="C925" s="223"/>
    </row>
    <row r="926" ht="15.75" customHeight="1">
      <c r="C926" s="223"/>
    </row>
    <row r="927" ht="15.75" customHeight="1">
      <c r="C927" s="223"/>
    </row>
    <row r="928" ht="15.75" customHeight="1">
      <c r="C928" s="223"/>
    </row>
    <row r="929" ht="15.75" customHeight="1">
      <c r="C929" s="223"/>
    </row>
    <row r="930" ht="15.75" customHeight="1">
      <c r="C930" s="223"/>
    </row>
    <row r="931" ht="15.75" customHeight="1">
      <c r="C931" s="223"/>
    </row>
    <row r="932" ht="15.75" customHeight="1">
      <c r="C932" s="223"/>
    </row>
    <row r="933" ht="15.75" customHeight="1">
      <c r="C933" s="223"/>
    </row>
    <row r="934" ht="15.75" customHeight="1">
      <c r="C934" s="223"/>
    </row>
    <row r="935" ht="15.75" customHeight="1">
      <c r="C935" s="223"/>
    </row>
    <row r="936" ht="15.75" customHeight="1">
      <c r="C936" s="223"/>
    </row>
    <row r="937" ht="15.75" customHeight="1">
      <c r="C937" s="223"/>
    </row>
    <row r="938" ht="15.75" customHeight="1">
      <c r="C938" s="223"/>
    </row>
    <row r="939" ht="15.75" customHeight="1">
      <c r="C939" s="223"/>
    </row>
    <row r="940" ht="15.75" customHeight="1">
      <c r="C940" s="223"/>
    </row>
    <row r="941" ht="15.75" customHeight="1">
      <c r="C941" s="223"/>
    </row>
    <row r="942" ht="15.75" customHeight="1">
      <c r="C942" s="223"/>
    </row>
    <row r="943" ht="15.75" customHeight="1">
      <c r="C943" s="223"/>
    </row>
    <row r="944" ht="15.75" customHeight="1">
      <c r="C944" s="223"/>
    </row>
    <row r="945" ht="15.75" customHeight="1">
      <c r="C945" s="223"/>
    </row>
    <row r="946" ht="15.75" customHeight="1">
      <c r="C946" s="223"/>
    </row>
    <row r="947" ht="15.75" customHeight="1">
      <c r="C947" s="223"/>
    </row>
    <row r="948" ht="15.75" customHeight="1">
      <c r="C948" s="223"/>
    </row>
    <row r="949" ht="15.75" customHeight="1">
      <c r="C949" s="223"/>
    </row>
    <row r="950" ht="15.75" customHeight="1">
      <c r="C950" s="223"/>
    </row>
    <row r="951" ht="15.75" customHeight="1">
      <c r="C951" s="223"/>
    </row>
    <row r="952" ht="15.75" customHeight="1">
      <c r="C952" s="223"/>
    </row>
    <row r="953" ht="15.75" customHeight="1">
      <c r="C953" s="223"/>
    </row>
    <row r="954" ht="15.75" customHeight="1">
      <c r="C954" s="223"/>
    </row>
    <row r="955" ht="15.75" customHeight="1">
      <c r="C955" s="223"/>
    </row>
    <row r="956" ht="15.75" customHeight="1">
      <c r="C956" s="223"/>
    </row>
    <row r="957" ht="15.75" customHeight="1">
      <c r="C957" s="223"/>
    </row>
    <row r="958" ht="15.75" customHeight="1">
      <c r="C958" s="223"/>
    </row>
    <row r="959" ht="15.75" customHeight="1">
      <c r="C959" s="223"/>
    </row>
    <row r="960" ht="15.75" customHeight="1">
      <c r="C960" s="223"/>
    </row>
    <row r="961" ht="15.75" customHeight="1">
      <c r="C961" s="223"/>
    </row>
    <row r="962" ht="15.75" customHeight="1">
      <c r="C962" s="223"/>
    </row>
    <row r="963" ht="15.75" customHeight="1">
      <c r="C963" s="223"/>
    </row>
    <row r="964" ht="15.75" customHeight="1">
      <c r="C964" s="223"/>
    </row>
    <row r="965" ht="15.75" customHeight="1">
      <c r="C965" s="223"/>
    </row>
    <row r="966" ht="15.75" customHeight="1">
      <c r="C966" s="223"/>
    </row>
    <row r="967" ht="15.75" customHeight="1">
      <c r="C967" s="223"/>
    </row>
    <row r="968" ht="15.75" customHeight="1">
      <c r="C968" s="223"/>
    </row>
    <row r="969" ht="15.75" customHeight="1">
      <c r="C969" s="223"/>
    </row>
    <row r="970" ht="15.75" customHeight="1">
      <c r="C970" s="223"/>
    </row>
    <row r="971" ht="15.75" customHeight="1">
      <c r="C971" s="223"/>
    </row>
    <row r="972" ht="15.75" customHeight="1">
      <c r="C972" s="223"/>
    </row>
    <row r="973" ht="15.75" customHeight="1">
      <c r="C973" s="223"/>
    </row>
    <row r="974" ht="15.75" customHeight="1">
      <c r="C974" s="223"/>
    </row>
    <row r="975" ht="15.75" customHeight="1">
      <c r="C975" s="223"/>
    </row>
    <row r="976" ht="15.75" customHeight="1">
      <c r="C976" s="223"/>
    </row>
    <row r="977" ht="15.75" customHeight="1">
      <c r="C977" s="223"/>
    </row>
    <row r="978" ht="15.75" customHeight="1">
      <c r="C978" s="223"/>
    </row>
    <row r="979" ht="15.75" customHeight="1">
      <c r="C979" s="223"/>
    </row>
    <row r="980" ht="15.75" customHeight="1">
      <c r="C980" s="223"/>
    </row>
    <row r="981" ht="15.75" customHeight="1">
      <c r="C981" s="223"/>
    </row>
    <row r="982" ht="15.75" customHeight="1">
      <c r="C982" s="223"/>
    </row>
    <row r="983" ht="15.75" customHeight="1">
      <c r="C983" s="223"/>
    </row>
    <row r="984" ht="15.75" customHeight="1">
      <c r="C984" s="223"/>
    </row>
    <row r="985" ht="15.75" customHeight="1">
      <c r="C985" s="223"/>
    </row>
    <row r="986" ht="15.75" customHeight="1">
      <c r="C986" s="223"/>
    </row>
    <row r="987" ht="15.75" customHeight="1">
      <c r="C987" s="223"/>
    </row>
    <row r="988" ht="15.75" customHeight="1">
      <c r="C988" s="223"/>
    </row>
    <row r="989" ht="15.75" customHeight="1">
      <c r="C989" s="223"/>
    </row>
    <row r="990" ht="15.75" customHeight="1">
      <c r="C990" s="223"/>
    </row>
    <row r="991" ht="15.75" customHeight="1">
      <c r="C991" s="223"/>
    </row>
    <row r="992" ht="15.75" customHeight="1">
      <c r="C992" s="223"/>
    </row>
    <row r="993" ht="15.75" customHeight="1">
      <c r="C993" s="223"/>
    </row>
    <row r="994" ht="15.75" customHeight="1">
      <c r="C994" s="223"/>
    </row>
    <row r="995" ht="15.75" customHeight="1">
      <c r="C995" s="223"/>
    </row>
    <row r="996" ht="15.75" customHeight="1">
      <c r="C996" s="223"/>
    </row>
    <row r="997" ht="15.75" customHeight="1">
      <c r="C997" s="223"/>
    </row>
    <row r="998" ht="15.75" customHeight="1">
      <c r="C998" s="223"/>
    </row>
    <row r="999" ht="15.75" customHeight="1">
      <c r="C999" s="223"/>
    </row>
    <row r="1000" ht="15.75" customHeight="1">
      <c r="C1000" s="223"/>
    </row>
    <row r="1001" ht="15.75" customHeight="1">
      <c r="C1001" s="223"/>
    </row>
    <row r="1002" ht="15.75" customHeight="1">
      <c r="C1002" s="223"/>
    </row>
    <row r="1003" ht="15.75" customHeight="1">
      <c r="C1003" s="223"/>
    </row>
    <row r="1004" ht="15.75" customHeight="1">
      <c r="C1004" s="223"/>
    </row>
    <row r="1005" ht="15.75" customHeight="1">
      <c r="C1005" s="223"/>
    </row>
    <row r="1006" ht="15.75" customHeight="1">
      <c r="C1006" s="223"/>
    </row>
  </sheetData>
  <mergeCells count="32">
    <mergeCell ref="C2:H2"/>
    <mergeCell ref="C3:H3"/>
    <mergeCell ref="C4:H4"/>
    <mergeCell ref="C5:H5"/>
    <mergeCell ref="C6:H6"/>
    <mergeCell ref="E8:H8"/>
    <mergeCell ref="B9:Q9"/>
    <mergeCell ref="C12:C15"/>
    <mergeCell ref="C16:E16"/>
    <mergeCell ref="C27:E27"/>
    <mergeCell ref="C57:E57"/>
    <mergeCell ref="C72:E72"/>
    <mergeCell ref="C10:J10"/>
    <mergeCell ref="N10:Q10"/>
    <mergeCell ref="N11:Q11"/>
    <mergeCell ref="N12:Q12"/>
    <mergeCell ref="N13:Q13"/>
    <mergeCell ref="N14:Q14"/>
    <mergeCell ref="N15:Q15"/>
    <mergeCell ref="N24:Q24"/>
    <mergeCell ref="N25:Q25"/>
    <mergeCell ref="N74:R74"/>
    <mergeCell ref="S74:U74"/>
    <mergeCell ref="N150:S150"/>
    <mergeCell ref="T150:U150"/>
    <mergeCell ref="N17:Q17"/>
    <mergeCell ref="N18:Q18"/>
    <mergeCell ref="N19:Q19"/>
    <mergeCell ref="N20:Q20"/>
    <mergeCell ref="N21:Q21"/>
    <mergeCell ref="N22:Q22"/>
    <mergeCell ref="N23:Q2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D9EEB"/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7.29"/>
    <col customWidth="1" min="3" max="9" width="25.86"/>
    <col customWidth="1" min="10" max="10" width="10.86"/>
    <col customWidth="1" min="11" max="11" width="20.14"/>
    <col customWidth="1" min="12" max="12" width="10.86"/>
    <col customWidth="1" min="13" max="13" width="10.14"/>
    <col customWidth="1" min="14" max="14" width="19.0"/>
    <col customWidth="1" min="15" max="15" width="20.0"/>
    <col customWidth="1" min="16" max="16" width="13.43"/>
    <col customWidth="1" min="17" max="17" width="16.43"/>
    <col customWidth="1" min="18" max="18" width="12.86"/>
    <col customWidth="1" min="19" max="19" width="22.14"/>
    <col customWidth="1" min="20" max="20" width="15.0"/>
    <col customWidth="1" min="21" max="21" width="14.43"/>
    <col customWidth="1" min="22" max="22" width="13.14"/>
    <col customWidth="1" min="23" max="26" width="8.0"/>
    <col customWidth="1" min="27" max="27" width="35.14"/>
    <col customWidth="1" min="28" max="28" width="25.86"/>
    <col customWidth="1" min="29" max="29" width="26.0"/>
    <col customWidth="1" min="30" max="30" width="8.0"/>
  </cols>
  <sheetData>
    <row r="1" ht="98.25" customHeight="1">
      <c r="A1" s="133"/>
      <c r="B1" s="13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>
      <c r="A2" s="224"/>
      <c r="B2" s="224" t="s">
        <v>328</v>
      </c>
      <c r="J2" s="1"/>
      <c r="K2" s="1"/>
      <c r="L2" s="1"/>
      <c r="M2" s="1"/>
      <c r="N2" s="1"/>
      <c r="O2" s="1"/>
      <c r="P2" s="1"/>
      <c r="Q2" s="1"/>
      <c r="R2" s="1"/>
    </row>
    <row r="3">
      <c r="A3" s="224"/>
      <c r="B3" s="224" t="s">
        <v>329</v>
      </c>
      <c r="J3" s="1"/>
      <c r="K3" s="1"/>
      <c r="L3" s="1"/>
      <c r="M3" s="1"/>
      <c r="N3" s="1"/>
      <c r="O3" s="1"/>
      <c r="P3" s="1"/>
      <c r="Q3" s="1"/>
      <c r="R3" s="1"/>
    </row>
    <row r="4">
      <c r="A4" s="133"/>
      <c r="B4" s="133" t="s">
        <v>2</v>
      </c>
      <c r="J4" s="1"/>
      <c r="K4" s="1"/>
      <c r="L4" s="1"/>
      <c r="M4" s="1"/>
      <c r="N4" s="1"/>
      <c r="O4" s="1"/>
      <c r="P4" s="1"/>
      <c r="Q4" s="1"/>
      <c r="R4" s="1"/>
    </row>
    <row r="5">
      <c r="A5" s="134"/>
      <c r="B5" s="134"/>
      <c r="J5" s="4"/>
      <c r="K5" s="4"/>
      <c r="L5" s="5"/>
      <c r="M5" s="5"/>
    </row>
    <row r="6" ht="21.0" customHeight="1">
      <c r="A6" s="135"/>
      <c r="B6" s="135" t="s">
        <v>330</v>
      </c>
      <c r="J6" s="6"/>
      <c r="K6" s="6"/>
      <c r="L6" s="6"/>
      <c r="M6" s="6"/>
      <c r="N6" s="6"/>
      <c r="O6" s="6"/>
      <c r="P6" s="6"/>
      <c r="Q6" s="6"/>
      <c r="R6" s="6"/>
    </row>
    <row r="7">
      <c r="A7" s="136"/>
      <c r="B7" s="136"/>
      <c r="C7" s="5"/>
      <c r="D7" s="5"/>
      <c r="E7" s="5"/>
      <c r="F7" s="5"/>
      <c r="G7" s="5"/>
      <c r="H7" s="5"/>
      <c r="I7" s="5"/>
      <c r="J7" s="5"/>
      <c r="K7" s="5"/>
      <c r="L7" s="137"/>
      <c r="M7" s="5"/>
      <c r="P7" s="5"/>
      <c r="Q7" s="4"/>
    </row>
    <row r="8">
      <c r="A8" s="136"/>
      <c r="B8" s="136"/>
      <c r="C8" s="5"/>
      <c r="D8" s="5"/>
      <c r="J8" s="5"/>
      <c r="K8" s="5"/>
      <c r="L8" s="5"/>
      <c r="M8" s="5"/>
      <c r="P8" s="5"/>
      <c r="Q8" s="4"/>
    </row>
    <row r="9">
      <c r="A9" s="138"/>
      <c r="B9" s="138"/>
    </row>
    <row r="10">
      <c r="A10" s="225"/>
      <c r="B10" s="226" t="s">
        <v>331</v>
      </c>
      <c r="C10" s="8"/>
      <c r="D10" s="8"/>
      <c r="E10" s="8"/>
      <c r="F10" s="8"/>
      <c r="G10" s="8"/>
      <c r="H10" s="8"/>
      <c r="I10" s="9"/>
      <c r="J10" s="140"/>
      <c r="N10" s="13"/>
      <c r="O10" s="140"/>
    </row>
    <row r="11" ht="22.5" customHeight="1">
      <c r="A11" s="227"/>
      <c r="B11" s="228" t="s">
        <v>111</v>
      </c>
      <c r="C11" s="229" t="s">
        <v>112</v>
      </c>
      <c r="D11" s="229" t="s">
        <v>113</v>
      </c>
      <c r="E11" s="229" t="s">
        <v>114</v>
      </c>
      <c r="F11" s="229" t="s">
        <v>115</v>
      </c>
      <c r="G11" s="230" t="s">
        <v>26</v>
      </c>
      <c r="H11" s="230" t="s">
        <v>120</v>
      </c>
      <c r="I11" s="229" t="s">
        <v>121</v>
      </c>
      <c r="J11" s="144"/>
      <c r="N11" s="76"/>
      <c r="O11" s="144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>
      <c r="A12" s="231"/>
      <c r="B12" s="232" t="s">
        <v>332</v>
      </c>
      <c r="C12" s="146">
        <v>0.0</v>
      </c>
      <c r="D12" s="147">
        <v>0.0</v>
      </c>
      <c r="E12" s="146">
        <v>0.0</v>
      </c>
      <c r="F12" s="146">
        <v>0.0</v>
      </c>
      <c r="G12" s="146">
        <v>0.0</v>
      </c>
      <c r="H12" s="148">
        <v>0.0</v>
      </c>
      <c r="I12" s="146">
        <v>0.0</v>
      </c>
      <c r="J12" s="144"/>
      <c r="N12" s="76"/>
      <c r="O12" s="144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</row>
    <row r="13">
      <c r="A13" s="231"/>
      <c r="B13" s="52"/>
      <c r="C13" s="146">
        <v>0.0</v>
      </c>
      <c r="D13" s="147">
        <v>0.0</v>
      </c>
      <c r="E13" s="146">
        <v>0.0</v>
      </c>
      <c r="F13" s="146">
        <v>0.0</v>
      </c>
      <c r="G13" s="146">
        <v>0.0</v>
      </c>
      <c r="H13" s="148">
        <v>0.0</v>
      </c>
      <c r="I13" s="146">
        <v>0.0</v>
      </c>
      <c r="J13" s="144"/>
      <c r="N13" s="76"/>
      <c r="O13" s="144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>
      <c r="A14" s="231"/>
      <c r="B14" s="52"/>
      <c r="C14" s="146">
        <v>0.0</v>
      </c>
      <c r="D14" s="147">
        <v>0.0</v>
      </c>
      <c r="E14" s="146">
        <v>0.0</v>
      </c>
      <c r="F14" s="146">
        <v>0.0</v>
      </c>
      <c r="G14" s="146">
        <v>0.0</v>
      </c>
      <c r="H14" s="148">
        <v>0.0</v>
      </c>
      <c r="I14" s="146">
        <v>0.0</v>
      </c>
      <c r="J14" s="144"/>
      <c r="N14" s="76"/>
      <c r="O14" s="144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</row>
    <row r="15">
      <c r="A15" s="231"/>
      <c r="B15" s="52"/>
      <c r="C15" s="149">
        <v>0.0</v>
      </c>
      <c r="D15" s="233">
        <v>0.0</v>
      </c>
      <c r="E15" s="149">
        <v>0.0</v>
      </c>
      <c r="F15" s="149">
        <v>0.0</v>
      </c>
      <c r="G15" s="149">
        <v>0.0</v>
      </c>
      <c r="H15" s="197">
        <v>0.0</v>
      </c>
      <c r="I15" s="149">
        <v>0.0</v>
      </c>
      <c r="J15" s="144"/>
      <c r="N15" s="76"/>
      <c r="O15" s="144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</row>
    <row r="16">
      <c r="A16" s="231"/>
      <c r="B16" s="42"/>
      <c r="C16" s="234" t="s">
        <v>104</v>
      </c>
      <c r="D16" s="234" t="s">
        <v>104</v>
      </c>
      <c r="E16" s="234" t="s">
        <v>104</v>
      </c>
      <c r="F16" s="234" t="s">
        <v>104</v>
      </c>
      <c r="G16" s="234" t="s">
        <v>104</v>
      </c>
      <c r="H16" s="234" t="s">
        <v>104</v>
      </c>
      <c r="I16" s="234" t="s">
        <v>104</v>
      </c>
      <c r="J16" s="144"/>
      <c r="K16" s="144"/>
      <c r="L16" s="144"/>
      <c r="M16" s="144"/>
      <c r="N16" s="76"/>
      <c r="O16" s="144"/>
      <c r="P16" s="144"/>
      <c r="Q16" s="144"/>
      <c r="R16" s="144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>
      <c r="A17" s="225"/>
      <c r="B17" s="235" t="s">
        <v>333</v>
      </c>
      <c r="C17" s="74"/>
      <c r="D17" s="74"/>
      <c r="E17" s="74"/>
      <c r="F17" s="74"/>
      <c r="G17" s="74"/>
      <c r="H17" s="74"/>
      <c r="I17" s="75"/>
      <c r="J17" s="144"/>
      <c r="K17" s="144"/>
      <c r="L17" s="144"/>
      <c r="M17" s="144"/>
      <c r="N17" s="76"/>
      <c r="O17" s="144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>
      <c r="A18" s="227"/>
      <c r="B18" s="228" t="s">
        <v>111</v>
      </c>
      <c r="C18" s="229" t="s">
        <v>112</v>
      </c>
      <c r="D18" s="229" t="s">
        <v>113</v>
      </c>
      <c r="E18" s="236" t="s">
        <v>114</v>
      </c>
      <c r="F18" s="229" t="s">
        <v>115</v>
      </c>
      <c r="G18" s="230" t="s">
        <v>26</v>
      </c>
      <c r="H18" s="230" t="s">
        <v>120</v>
      </c>
      <c r="I18" s="229" t="s">
        <v>121</v>
      </c>
      <c r="J18" s="157"/>
      <c r="K18" s="157"/>
      <c r="L18" s="157"/>
      <c r="M18" s="157"/>
      <c r="N18" s="76"/>
      <c r="O18" s="157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ht="42.0" customHeight="1">
      <c r="A19" s="237"/>
      <c r="B19" s="238" t="s">
        <v>334</v>
      </c>
      <c r="C19" s="239">
        <v>16.0</v>
      </c>
      <c r="D19" s="239">
        <v>16.0</v>
      </c>
      <c r="E19" s="239">
        <v>0.0</v>
      </c>
      <c r="F19" s="239" t="s">
        <v>335</v>
      </c>
      <c r="G19" s="239" t="s">
        <v>137</v>
      </c>
      <c r="H19" s="240" t="s">
        <v>138</v>
      </c>
      <c r="I19" s="240" t="s">
        <v>124</v>
      </c>
      <c r="J19" s="157"/>
      <c r="K19" s="157"/>
      <c r="L19" s="157"/>
      <c r="M19" s="157"/>
      <c r="N19" s="157"/>
      <c r="O19" s="157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ht="55.5" customHeight="1">
      <c r="A20" s="237"/>
      <c r="B20" s="238" t="s">
        <v>336</v>
      </c>
      <c r="C20" s="239">
        <v>12.0</v>
      </c>
      <c r="D20" s="239">
        <v>12.0</v>
      </c>
      <c r="E20" s="239">
        <v>0.0</v>
      </c>
      <c r="F20" s="239" t="s">
        <v>335</v>
      </c>
      <c r="G20" s="239" t="s">
        <v>137</v>
      </c>
      <c r="H20" s="240" t="s">
        <v>337</v>
      </c>
      <c r="I20" s="240" t="s">
        <v>137</v>
      </c>
      <c r="J20" s="157"/>
      <c r="K20" s="157"/>
      <c r="L20" s="157"/>
      <c r="M20" s="157"/>
      <c r="N20" s="157"/>
      <c r="O20" s="157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ht="22.5" customHeight="1">
      <c r="A21" s="231"/>
      <c r="B21" s="241" t="s">
        <v>338</v>
      </c>
      <c r="C21" s="242">
        <v>28.0</v>
      </c>
      <c r="D21" s="242">
        <v>28.0</v>
      </c>
      <c r="E21" s="242">
        <v>0.0</v>
      </c>
      <c r="F21" s="242" t="s">
        <v>309</v>
      </c>
      <c r="G21" s="242" t="s">
        <v>138</v>
      </c>
      <c r="H21" s="243" t="s">
        <v>138</v>
      </c>
      <c r="I21" s="242" t="s">
        <v>265</v>
      </c>
      <c r="J21" s="164"/>
      <c r="K21" s="164"/>
      <c r="L21" s="164"/>
      <c r="M21" s="164"/>
      <c r="N21" s="4"/>
      <c r="O21" s="165"/>
      <c r="P21" s="165"/>
      <c r="Q21" s="165"/>
      <c r="R21" s="165"/>
    </row>
    <row r="22" ht="22.5" customHeight="1">
      <c r="A22" s="225"/>
      <c r="B22" s="244" t="s">
        <v>339</v>
      </c>
      <c r="C22" s="8"/>
      <c r="D22" s="8"/>
      <c r="E22" s="8"/>
      <c r="F22" s="8"/>
      <c r="G22" s="8"/>
      <c r="H22" s="8"/>
      <c r="I22" s="9"/>
      <c r="J22" s="164"/>
      <c r="K22" s="164"/>
      <c r="L22" s="164"/>
      <c r="M22" s="164"/>
      <c r="N22" s="4"/>
      <c r="O22" s="165"/>
      <c r="P22" s="165"/>
      <c r="Q22" s="165"/>
      <c r="R22" s="165"/>
    </row>
    <row r="23" ht="22.5" customHeight="1">
      <c r="A23" s="227"/>
      <c r="B23" s="228" t="s">
        <v>111</v>
      </c>
      <c r="C23" s="229" t="s">
        <v>112</v>
      </c>
      <c r="D23" s="229" t="s">
        <v>113</v>
      </c>
      <c r="E23" s="229" t="s">
        <v>114</v>
      </c>
      <c r="F23" s="229" t="s">
        <v>115</v>
      </c>
      <c r="G23" s="230" t="s">
        <v>26</v>
      </c>
      <c r="H23" s="230" t="s">
        <v>120</v>
      </c>
      <c r="I23" s="229" t="s">
        <v>121</v>
      </c>
      <c r="J23" s="160"/>
      <c r="K23" s="160"/>
      <c r="L23" s="160"/>
      <c r="M23" s="160"/>
      <c r="N23" s="157"/>
      <c r="O23" s="161"/>
      <c r="P23" s="161"/>
      <c r="Q23" s="161"/>
      <c r="R23" s="161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ht="22.5" customHeight="1">
      <c r="A24" s="245"/>
      <c r="B24" s="246" t="s">
        <v>340</v>
      </c>
      <c r="C24" s="239">
        <v>42.0</v>
      </c>
      <c r="D24" s="239">
        <v>31.0</v>
      </c>
      <c r="E24" s="239">
        <v>11.0</v>
      </c>
      <c r="F24" s="239" t="s">
        <v>299</v>
      </c>
      <c r="G24" s="239" t="s">
        <v>129</v>
      </c>
      <c r="H24" s="247" t="s">
        <v>130</v>
      </c>
      <c r="I24" s="247" t="s">
        <v>131</v>
      </c>
      <c r="J24" s="164"/>
      <c r="K24" s="164"/>
      <c r="L24" s="164"/>
      <c r="M24" s="164"/>
      <c r="N24" s="4"/>
      <c r="O24" s="165"/>
      <c r="P24" s="165"/>
      <c r="Q24" s="165"/>
      <c r="R24" s="165"/>
    </row>
    <row r="25" ht="22.5" customHeight="1">
      <c r="A25" s="245"/>
      <c r="B25" s="246" t="s">
        <v>133</v>
      </c>
      <c r="C25" s="239">
        <v>38.0</v>
      </c>
      <c r="D25" s="239">
        <v>22.0</v>
      </c>
      <c r="E25" s="239">
        <v>16.0</v>
      </c>
      <c r="F25" s="239" t="s">
        <v>299</v>
      </c>
      <c r="G25" s="239" t="s">
        <v>129</v>
      </c>
      <c r="H25" s="247" t="s">
        <v>130</v>
      </c>
      <c r="I25" s="247" t="s">
        <v>131</v>
      </c>
      <c r="J25" s="164"/>
      <c r="K25" s="164"/>
      <c r="L25" s="164"/>
      <c r="M25" s="164"/>
      <c r="N25" s="4"/>
      <c r="O25" s="165"/>
      <c r="P25" s="165"/>
      <c r="Q25" s="165"/>
      <c r="R25" s="165"/>
    </row>
    <row r="26" ht="22.5" customHeight="1">
      <c r="A26" s="245"/>
      <c r="B26" s="246" t="s">
        <v>341</v>
      </c>
      <c r="C26" s="239">
        <v>37.0</v>
      </c>
      <c r="D26" s="239">
        <v>28.0</v>
      </c>
      <c r="E26" s="239">
        <v>9.0</v>
      </c>
      <c r="F26" s="239" t="s">
        <v>299</v>
      </c>
      <c r="G26" s="239" t="s">
        <v>129</v>
      </c>
      <c r="H26" s="247" t="s">
        <v>130</v>
      </c>
      <c r="I26" s="247" t="s">
        <v>131</v>
      </c>
      <c r="J26" s="164"/>
      <c r="K26" s="164"/>
      <c r="L26" s="164"/>
      <c r="M26" s="164"/>
      <c r="N26" s="4"/>
      <c r="O26" s="165"/>
      <c r="P26" s="165"/>
      <c r="Q26" s="165"/>
      <c r="R26" s="165"/>
    </row>
    <row r="27" ht="22.5" customHeight="1">
      <c r="A27" s="245"/>
      <c r="B27" s="246" t="s">
        <v>155</v>
      </c>
      <c r="C27" s="239">
        <v>36.0</v>
      </c>
      <c r="D27" s="239">
        <v>23.0</v>
      </c>
      <c r="E27" s="239">
        <v>13.0</v>
      </c>
      <c r="F27" s="239" t="s">
        <v>299</v>
      </c>
      <c r="G27" s="239" t="s">
        <v>129</v>
      </c>
      <c r="H27" s="247" t="s">
        <v>130</v>
      </c>
      <c r="I27" s="247" t="s">
        <v>131</v>
      </c>
      <c r="J27" s="164"/>
      <c r="K27" s="164"/>
      <c r="L27" s="164"/>
      <c r="M27" s="164"/>
      <c r="N27" s="4"/>
      <c r="O27" s="165"/>
      <c r="P27" s="165"/>
      <c r="Q27" s="165"/>
      <c r="R27" s="165"/>
    </row>
    <row r="28" ht="22.5" customHeight="1">
      <c r="A28" s="245"/>
      <c r="B28" s="246" t="s">
        <v>342</v>
      </c>
      <c r="C28" s="239">
        <v>43.0</v>
      </c>
      <c r="D28" s="239">
        <v>37.0</v>
      </c>
      <c r="E28" s="239">
        <v>6.0</v>
      </c>
      <c r="F28" s="239" t="s">
        <v>299</v>
      </c>
      <c r="G28" s="239" t="s">
        <v>129</v>
      </c>
      <c r="H28" s="247" t="s">
        <v>130</v>
      </c>
      <c r="I28" s="247" t="s">
        <v>131</v>
      </c>
      <c r="J28" s="164"/>
      <c r="K28" s="164"/>
      <c r="L28" s="164"/>
      <c r="M28" s="164"/>
      <c r="N28" s="4"/>
      <c r="O28" s="165"/>
      <c r="P28" s="165"/>
      <c r="Q28" s="165"/>
      <c r="R28" s="165"/>
    </row>
    <row r="29" ht="22.5" customHeight="1">
      <c r="A29" s="245"/>
      <c r="B29" s="246" t="s">
        <v>343</v>
      </c>
      <c r="C29" s="239">
        <v>32.0</v>
      </c>
      <c r="D29" s="239">
        <v>24.0</v>
      </c>
      <c r="E29" s="239">
        <v>8.0</v>
      </c>
      <c r="F29" s="239" t="s">
        <v>299</v>
      </c>
      <c r="G29" s="239" t="s">
        <v>129</v>
      </c>
      <c r="H29" s="247" t="s">
        <v>130</v>
      </c>
      <c r="I29" s="247" t="s">
        <v>131</v>
      </c>
      <c r="J29" s="164"/>
      <c r="K29" s="164"/>
      <c r="L29" s="164"/>
      <c r="M29" s="164"/>
      <c r="N29" s="4"/>
      <c r="O29" s="165"/>
      <c r="P29" s="165"/>
      <c r="Q29" s="165"/>
      <c r="R29" s="165"/>
    </row>
    <row r="30" ht="36.75" customHeight="1">
      <c r="A30" s="245"/>
      <c r="B30" s="246" t="s">
        <v>344</v>
      </c>
      <c r="C30" s="239">
        <v>18.0</v>
      </c>
      <c r="D30" s="239">
        <v>14.0</v>
      </c>
      <c r="E30" s="239">
        <v>4.0</v>
      </c>
      <c r="F30" s="239" t="s">
        <v>299</v>
      </c>
      <c r="G30" s="239" t="s">
        <v>129</v>
      </c>
      <c r="H30" s="247" t="s">
        <v>130</v>
      </c>
      <c r="I30" s="247" t="s">
        <v>131</v>
      </c>
      <c r="J30" s="164"/>
      <c r="K30" s="164"/>
      <c r="L30" s="164"/>
      <c r="M30" s="164"/>
      <c r="N30" s="4"/>
      <c r="O30" s="165"/>
      <c r="P30" s="165"/>
      <c r="Q30" s="165"/>
      <c r="R30" s="165"/>
    </row>
    <row r="31" ht="26.25" customHeight="1">
      <c r="A31" s="245"/>
      <c r="B31" s="248" t="s">
        <v>345</v>
      </c>
      <c r="C31" s="239">
        <v>17.0</v>
      </c>
      <c r="D31" s="239">
        <v>15.0</v>
      </c>
      <c r="E31" s="239">
        <v>2.0</v>
      </c>
      <c r="F31" s="239" t="s">
        <v>299</v>
      </c>
      <c r="G31" s="239" t="s">
        <v>129</v>
      </c>
      <c r="H31" s="247" t="s">
        <v>130</v>
      </c>
      <c r="I31" s="247" t="s">
        <v>131</v>
      </c>
      <c r="J31" s="164"/>
      <c r="K31" s="164"/>
      <c r="L31" s="164"/>
      <c r="M31" s="164"/>
      <c r="N31" s="4"/>
      <c r="O31" s="165"/>
      <c r="P31" s="165"/>
      <c r="Q31" s="165"/>
      <c r="R31" s="165"/>
    </row>
    <row r="32" ht="25.5" customHeight="1">
      <c r="A32" s="245"/>
      <c r="B32" s="248" t="s">
        <v>134</v>
      </c>
      <c r="C32" s="239">
        <v>16.0</v>
      </c>
      <c r="D32" s="239">
        <v>13.0</v>
      </c>
      <c r="E32" s="239">
        <v>3.0</v>
      </c>
      <c r="F32" s="239" t="s">
        <v>305</v>
      </c>
      <c r="G32" s="239" t="s">
        <v>346</v>
      </c>
      <c r="H32" s="247" t="s">
        <v>194</v>
      </c>
      <c r="I32" s="247" t="s">
        <v>126</v>
      </c>
    </row>
    <row r="33">
      <c r="A33" s="245"/>
      <c r="B33" s="249" t="s">
        <v>347</v>
      </c>
      <c r="C33" s="239">
        <v>16.0</v>
      </c>
      <c r="D33" s="239">
        <v>16.0</v>
      </c>
      <c r="E33" s="239">
        <v>0.0</v>
      </c>
      <c r="F33" s="239" t="s">
        <v>335</v>
      </c>
      <c r="G33" s="239" t="s">
        <v>137</v>
      </c>
      <c r="H33" s="239" t="s">
        <v>138</v>
      </c>
      <c r="I33" s="239" t="s">
        <v>124</v>
      </c>
    </row>
    <row r="34">
      <c r="A34" s="245"/>
      <c r="B34" s="249" t="s">
        <v>348</v>
      </c>
      <c r="C34" s="239">
        <v>11.0</v>
      </c>
      <c r="D34" s="239">
        <v>11.0</v>
      </c>
      <c r="E34" s="239">
        <v>0.0</v>
      </c>
      <c r="F34" s="239" t="s">
        <v>335</v>
      </c>
      <c r="G34" s="239" t="s">
        <v>137</v>
      </c>
      <c r="H34" s="239" t="s">
        <v>337</v>
      </c>
      <c r="I34" s="239" t="s">
        <v>137</v>
      </c>
    </row>
    <row r="35">
      <c r="A35" s="245"/>
      <c r="B35" s="250" t="s">
        <v>180</v>
      </c>
      <c r="C35" s="242">
        <v>306.0</v>
      </c>
      <c r="D35" s="242">
        <v>234.0</v>
      </c>
      <c r="E35" s="242">
        <v>72.0</v>
      </c>
      <c r="F35" s="242" t="s">
        <v>349</v>
      </c>
      <c r="G35" s="242" t="s">
        <v>350</v>
      </c>
      <c r="H35" s="242" t="s">
        <v>351</v>
      </c>
      <c r="I35" s="242" t="s">
        <v>352</v>
      </c>
    </row>
    <row r="36">
      <c r="A36" s="251"/>
      <c r="B36" s="252" t="s">
        <v>353</v>
      </c>
      <c r="C36" s="8"/>
      <c r="D36" s="8"/>
      <c r="E36" s="8"/>
      <c r="F36" s="8"/>
      <c r="G36" s="8"/>
      <c r="H36" s="8"/>
      <c r="I36" s="9"/>
    </row>
    <row r="37">
      <c r="A37" s="227"/>
      <c r="B37" s="228" t="s">
        <v>111</v>
      </c>
      <c r="C37" s="229" t="s">
        <v>112</v>
      </c>
      <c r="D37" s="229" t="s">
        <v>113</v>
      </c>
      <c r="E37" s="229" t="s">
        <v>114</v>
      </c>
      <c r="F37" s="229" t="s">
        <v>115</v>
      </c>
      <c r="G37" s="230" t="s">
        <v>26</v>
      </c>
      <c r="H37" s="230" t="s">
        <v>120</v>
      </c>
      <c r="I37" s="229" t="s">
        <v>121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</row>
    <row r="38">
      <c r="A38" s="245"/>
      <c r="B38" s="253" t="s">
        <v>354</v>
      </c>
      <c r="C38" s="254">
        <v>35.0</v>
      </c>
      <c r="D38" s="254">
        <v>23.0</v>
      </c>
      <c r="E38" s="254">
        <v>12.0</v>
      </c>
      <c r="F38" s="254" t="s">
        <v>299</v>
      </c>
      <c r="G38" s="254" t="s">
        <v>129</v>
      </c>
      <c r="H38" s="254" t="s">
        <v>130</v>
      </c>
      <c r="I38" s="254" t="s">
        <v>131</v>
      </c>
    </row>
    <row r="39">
      <c r="A39" s="245"/>
      <c r="B39" s="169" t="s">
        <v>355</v>
      </c>
      <c r="C39" s="254">
        <v>33.0</v>
      </c>
      <c r="D39" s="254">
        <v>27.0</v>
      </c>
      <c r="E39" s="254">
        <v>6.0</v>
      </c>
      <c r="F39" s="254" t="s">
        <v>299</v>
      </c>
      <c r="G39" s="254" t="s">
        <v>129</v>
      </c>
      <c r="H39" s="254" t="s">
        <v>130</v>
      </c>
      <c r="I39" s="254" t="s">
        <v>131</v>
      </c>
    </row>
    <row r="40">
      <c r="A40" s="245"/>
      <c r="B40" s="169" t="s">
        <v>356</v>
      </c>
      <c r="C40" s="254">
        <v>34.0</v>
      </c>
      <c r="D40" s="254">
        <v>23.0</v>
      </c>
      <c r="E40" s="254">
        <v>11.0</v>
      </c>
      <c r="F40" s="254" t="s">
        <v>299</v>
      </c>
      <c r="G40" s="254" t="s">
        <v>129</v>
      </c>
      <c r="H40" s="254" t="s">
        <v>130</v>
      </c>
      <c r="I40" s="254" t="s">
        <v>131</v>
      </c>
    </row>
    <row r="41">
      <c r="A41" s="245"/>
      <c r="B41" s="169" t="s">
        <v>357</v>
      </c>
      <c r="C41" s="254">
        <v>40.0</v>
      </c>
      <c r="D41" s="254">
        <v>12.0</v>
      </c>
      <c r="E41" s="254">
        <v>28.0</v>
      </c>
      <c r="F41" s="254" t="s">
        <v>299</v>
      </c>
      <c r="G41" s="254" t="s">
        <v>129</v>
      </c>
      <c r="H41" s="254" t="s">
        <v>130</v>
      </c>
      <c r="I41" s="254" t="s">
        <v>131</v>
      </c>
    </row>
    <row r="42">
      <c r="A42" s="245"/>
      <c r="B42" s="169" t="s">
        <v>358</v>
      </c>
      <c r="C42" s="254">
        <v>35.0</v>
      </c>
      <c r="D42" s="254">
        <v>24.0</v>
      </c>
      <c r="E42" s="254">
        <v>11.0</v>
      </c>
      <c r="F42" s="254" t="s">
        <v>299</v>
      </c>
      <c r="G42" s="254" t="s">
        <v>129</v>
      </c>
      <c r="H42" s="254" t="s">
        <v>130</v>
      </c>
      <c r="I42" s="254" t="s">
        <v>131</v>
      </c>
    </row>
    <row r="43">
      <c r="A43" s="245"/>
      <c r="B43" s="169" t="s">
        <v>151</v>
      </c>
      <c r="C43" s="254">
        <v>40.0</v>
      </c>
      <c r="D43" s="254">
        <v>25.0</v>
      </c>
      <c r="E43" s="254">
        <v>15.0</v>
      </c>
      <c r="F43" s="254" t="s">
        <v>299</v>
      </c>
      <c r="G43" s="254" t="s">
        <v>129</v>
      </c>
      <c r="H43" s="254" t="s">
        <v>130</v>
      </c>
      <c r="I43" s="254" t="s">
        <v>131</v>
      </c>
    </row>
    <row r="44">
      <c r="A44" s="245"/>
      <c r="B44" s="255" t="s">
        <v>359</v>
      </c>
      <c r="C44" s="254">
        <v>18.0</v>
      </c>
      <c r="D44" s="254">
        <v>16.0</v>
      </c>
      <c r="E44" s="254">
        <v>2.0</v>
      </c>
      <c r="F44" s="254" t="s">
        <v>299</v>
      </c>
      <c r="G44" s="254" t="s">
        <v>129</v>
      </c>
      <c r="H44" s="254" t="s">
        <v>130</v>
      </c>
      <c r="I44" s="254" t="s">
        <v>131</v>
      </c>
    </row>
    <row r="45">
      <c r="A45" s="256"/>
      <c r="B45" s="169" t="s">
        <v>147</v>
      </c>
      <c r="C45" s="254">
        <v>25.0</v>
      </c>
      <c r="D45" s="254">
        <v>23.0</v>
      </c>
      <c r="E45" s="254">
        <v>2.0</v>
      </c>
      <c r="F45" s="254" t="s">
        <v>305</v>
      </c>
      <c r="G45" s="254" t="s">
        <v>346</v>
      </c>
      <c r="H45" s="254" t="s">
        <v>194</v>
      </c>
      <c r="I45" s="254" t="s">
        <v>126</v>
      </c>
    </row>
    <row r="46">
      <c r="A46" s="245"/>
      <c r="B46" s="169" t="s">
        <v>360</v>
      </c>
      <c r="C46" s="254">
        <v>16.0</v>
      </c>
      <c r="D46" s="254">
        <v>16.0</v>
      </c>
      <c r="E46" s="254">
        <v>0.0</v>
      </c>
      <c r="F46" s="254" t="s">
        <v>335</v>
      </c>
      <c r="G46" s="254" t="s">
        <v>137</v>
      </c>
      <c r="H46" s="254" t="s">
        <v>337</v>
      </c>
      <c r="I46" s="254" t="s">
        <v>137</v>
      </c>
    </row>
    <row r="47">
      <c r="A47" s="245"/>
      <c r="B47" s="206" t="s">
        <v>361</v>
      </c>
      <c r="C47" s="254">
        <v>16.0</v>
      </c>
      <c r="D47" s="254">
        <v>16.0</v>
      </c>
      <c r="E47" s="254">
        <v>0.0</v>
      </c>
      <c r="F47" s="254" t="s">
        <v>299</v>
      </c>
      <c r="G47" s="254" t="s">
        <v>129</v>
      </c>
      <c r="H47" s="254" t="s">
        <v>130</v>
      </c>
      <c r="I47" s="254" t="s">
        <v>131</v>
      </c>
    </row>
    <row r="48">
      <c r="A48" s="245"/>
      <c r="B48" s="206" t="s">
        <v>362</v>
      </c>
      <c r="C48" s="254">
        <v>21.0</v>
      </c>
      <c r="D48" s="254">
        <v>13.0</v>
      </c>
      <c r="E48" s="254">
        <v>8.0</v>
      </c>
      <c r="F48" s="254" t="s">
        <v>321</v>
      </c>
      <c r="G48" s="254" t="s">
        <v>265</v>
      </c>
      <c r="H48" s="254" t="s">
        <v>266</v>
      </c>
      <c r="I48" s="257" t="s">
        <v>199</v>
      </c>
    </row>
    <row r="49">
      <c r="A49" s="231"/>
      <c r="B49" s="258" t="s">
        <v>180</v>
      </c>
      <c r="C49" s="242">
        <v>313.0</v>
      </c>
      <c r="D49" s="242">
        <v>218.0</v>
      </c>
      <c r="E49" s="242">
        <v>95.0</v>
      </c>
      <c r="F49" s="242" t="s">
        <v>363</v>
      </c>
      <c r="G49" s="259" t="s">
        <v>364</v>
      </c>
      <c r="H49" s="242" t="s">
        <v>365</v>
      </c>
      <c r="I49" s="259" t="s">
        <v>366</v>
      </c>
    </row>
    <row r="50">
      <c r="A50" s="260"/>
      <c r="B50" s="261" t="s">
        <v>367</v>
      </c>
      <c r="C50" s="8"/>
      <c r="D50" s="8"/>
      <c r="E50" s="8"/>
      <c r="F50" s="8"/>
      <c r="G50" s="8"/>
      <c r="H50" s="8"/>
      <c r="I50" s="9"/>
    </row>
    <row r="51">
      <c r="A51" s="227"/>
      <c r="B51" s="228" t="s">
        <v>111</v>
      </c>
      <c r="C51" s="229" t="s">
        <v>112</v>
      </c>
      <c r="D51" s="229" t="s">
        <v>113</v>
      </c>
      <c r="E51" s="229" t="s">
        <v>114</v>
      </c>
      <c r="F51" s="229" t="s">
        <v>115</v>
      </c>
      <c r="G51" s="230" t="s">
        <v>26</v>
      </c>
      <c r="H51" s="230" t="s">
        <v>120</v>
      </c>
      <c r="I51" s="229" t="s">
        <v>121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</row>
    <row r="52">
      <c r="A52" s="245"/>
      <c r="B52" s="167" t="s">
        <v>148</v>
      </c>
      <c r="C52" s="146">
        <v>38.0</v>
      </c>
      <c r="D52" s="146">
        <v>35.0</v>
      </c>
      <c r="E52" s="146">
        <v>3.0</v>
      </c>
      <c r="F52" s="146" t="s">
        <v>321</v>
      </c>
      <c r="G52" s="146" t="s">
        <v>265</v>
      </c>
      <c r="H52" s="146" t="s">
        <v>266</v>
      </c>
      <c r="I52" s="146" t="s">
        <v>199</v>
      </c>
    </row>
    <row r="53">
      <c r="A53" s="245"/>
      <c r="B53" s="167" t="s">
        <v>169</v>
      </c>
      <c r="C53" s="146">
        <v>40.0</v>
      </c>
      <c r="D53" s="146">
        <v>37.0</v>
      </c>
      <c r="E53" s="146">
        <v>3.0</v>
      </c>
      <c r="F53" s="146" t="s">
        <v>299</v>
      </c>
      <c r="G53" s="146" t="s">
        <v>129</v>
      </c>
      <c r="H53" s="146" t="s">
        <v>130</v>
      </c>
      <c r="I53" s="146" t="s">
        <v>131</v>
      </c>
    </row>
    <row r="54">
      <c r="A54" s="245"/>
      <c r="B54" s="167" t="s">
        <v>368</v>
      </c>
      <c r="C54" s="146">
        <v>35.0</v>
      </c>
      <c r="D54" s="146">
        <v>26.0</v>
      </c>
      <c r="E54" s="146">
        <v>9.0</v>
      </c>
      <c r="F54" s="146" t="s">
        <v>299</v>
      </c>
      <c r="G54" s="146" t="s">
        <v>129</v>
      </c>
      <c r="H54" s="146" t="s">
        <v>130</v>
      </c>
      <c r="I54" s="146" t="s">
        <v>131</v>
      </c>
    </row>
    <row r="55">
      <c r="A55" s="245"/>
      <c r="B55" s="167" t="s">
        <v>369</v>
      </c>
      <c r="C55" s="146">
        <v>16.0</v>
      </c>
      <c r="D55" s="146">
        <v>14.0</v>
      </c>
      <c r="E55" s="146">
        <v>2.0</v>
      </c>
      <c r="F55" s="146" t="s">
        <v>305</v>
      </c>
      <c r="G55" s="146" t="s">
        <v>346</v>
      </c>
      <c r="H55" s="146" t="s">
        <v>194</v>
      </c>
      <c r="I55" s="146" t="s">
        <v>126</v>
      </c>
    </row>
    <row r="56">
      <c r="A56" s="245"/>
      <c r="B56" s="167" t="s">
        <v>370</v>
      </c>
      <c r="C56" s="146">
        <v>22.0</v>
      </c>
      <c r="D56" s="146">
        <v>19.0</v>
      </c>
      <c r="E56" s="146">
        <v>3.0</v>
      </c>
      <c r="F56" s="146" t="s">
        <v>299</v>
      </c>
      <c r="G56" s="146" t="s">
        <v>129</v>
      </c>
      <c r="H56" s="146" t="s">
        <v>130</v>
      </c>
      <c r="I56" s="146" t="s">
        <v>131</v>
      </c>
    </row>
    <row r="57">
      <c r="A57" s="245"/>
      <c r="B57" s="167" t="s">
        <v>158</v>
      </c>
      <c r="C57" s="146">
        <v>20.0</v>
      </c>
      <c r="D57" s="146">
        <v>18.0</v>
      </c>
      <c r="E57" s="146">
        <v>2.0</v>
      </c>
      <c r="F57" s="146" t="s">
        <v>305</v>
      </c>
      <c r="G57" s="146" t="s">
        <v>346</v>
      </c>
      <c r="H57" s="146" t="s">
        <v>194</v>
      </c>
      <c r="I57" s="146" t="s">
        <v>126</v>
      </c>
    </row>
    <row r="58">
      <c r="A58" s="245"/>
      <c r="B58" s="262" t="s">
        <v>371</v>
      </c>
      <c r="C58" s="146">
        <v>24.0</v>
      </c>
      <c r="D58" s="146">
        <v>24.0</v>
      </c>
      <c r="E58" s="146">
        <v>0.0</v>
      </c>
      <c r="F58" s="146" t="s">
        <v>372</v>
      </c>
      <c r="G58" s="146" t="s">
        <v>373</v>
      </c>
      <c r="H58" s="146" t="s">
        <v>374</v>
      </c>
      <c r="I58" s="146" t="s">
        <v>375</v>
      </c>
    </row>
    <row r="59">
      <c r="A59" s="245"/>
      <c r="B59" s="263" t="s">
        <v>376</v>
      </c>
      <c r="C59" s="149">
        <v>195.0</v>
      </c>
      <c r="D59" s="149">
        <v>173.0</v>
      </c>
      <c r="E59" s="149">
        <v>22.0</v>
      </c>
      <c r="F59" s="149" t="s">
        <v>377</v>
      </c>
      <c r="G59" s="149" t="s">
        <v>378</v>
      </c>
      <c r="H59" s="149" t="s">
        <v>379</v>
      </c>
      <c r="I59" s="149" t="s">
        <v>380</v>
      </c>
    </row>
    <row r="60">
      <c r="A60" s="225"/>
      <c r="B60" s="264" t="s">
        <v>381</v>
      </c>
      <c r="C60" s="8"/>
      <c r="D60" s="8"/>
      <c r="E60" s="8"/>
      <c r="F60" s="8"/>
      <c r="G60" s="8"/>
      <c r="H60" s="8"/>
      <c r="I60" s="9"/>
    </row>
    <row r="61" ht="15.75" customHeight="1">
      <c r="A61" s="227"/>
      <c r="B61" s="228" t="s">
        <v>111</v>
      </c>
      <c r="C61" s="229" t="s">
        <v>112</v>
      </c>
      <c r="D61" s="229" t="s">
        <v>113</v>
      </c>
      <c r="E61" s="229" t="s">
        <v>114</v>
      </c>
      <c r="F61" s="229" t="s">
        <v>115</v>
      </c>
      <c r="G61" s="230" t="s">
        <v>26</v>
      </c>
      <c r="H61" s="230" t="s">
        <v>120</v>
      </c>
      <c r="I61" s="229" t="s">
        <v>121</v>
      </c>
      <c r="J61" s="265"/>
      <c r="K61" s="265"/>
      <c r="L61" s="265"/>
      <c r="M61" s="265"/>
      <c r="N61" s="265"/>
      <c r="O61" s="265"/>
      <c r="T61" s="265"/>
      <c r="W61" s="265"/>
      <c r="X61" s="76"/>
      <c r="Y61" s="76"/>
      <c r="Z61" s="76"/>
      <c r="AA61" s="188"/>
      <c r="AB61" s="188"/>
      <c r="AC61" s="188"/>
      <c r="AD61" s="76"/>
    </row>
    <row r="62" ht="39.0" customHeight="1">
      <c r="A62" s="245"/>
      <c r="B62" s="266" t="s">
        <v>382</v>
      </c>
      <c r="C62" s="239">
        <v>38.0</v>
      </c>
      <c r="D62" s="239">
        <v>19.0</v>
      </c>
      <c r="E62" s="239">
        <v>19.0</v>
      </c>
      <c r="F62" s="239" t="s">
        <v>299</v>
      </c>
      <c r="G62" s="239" t="s">
        <v>129</v>
      </c>
      <c r="H62" s="240" t="s">
        <v>130</v>
      </c>
      <c r="I62" s="240" t="s">
        <v>131</v>
      </c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3"/>
      <c r="AA62" s="43"/>
      <c r="AB62" s="43"/>
      <c r="AC62" s="43"/>
    </row>
    <row r="63" ht="22.5" customHeight="1">
      <c r="A63" s="245"/>
      <c r="B63" s="266" t="s">
        <v>300</v>
      </c>
      <c r="C63" s="239">
        <v>39.0</v>
      </c>
      <c r="D63" s="239">
        <v>27.0</v>
      </c>
      <c r="E63" s="239">
        <v>12.0</v>
      </c>
      <c r="F63" s="239" t="s">
        <v>299</v>
      </c>
      <c r="G63" s="239" t="s">
        <v>129</v>
      </c>
      <c r="H63" s="240" t="s">
        <v>130</v>
      </c>
      <c r="I63" s="240" t="s">
        <v>131</v>
      </c>
      <c r="J63" s="185"/>
      <c r="K63" s="185"/>
      <c r="L63" s="185"/>
      <c r="M63" s="185"/>
      <c r="N63" s="185"/>
      <c r="O63" s="186"/>
      <c r="P63" s="186"/>
      <c r="Q63" s="186"/>
      <c r="R63" s="187"/>
      <c r="S63" s="187"/>
      <c r="T63" s="187"/>
      <c r="U63" s="187"/>
      <c r="V63" s="187"/>
      <c r="W63" s="188"/>
      <c r="AA63" s="100"/>
      <c r="AB63" s="100"/>
      <c r="AC63" s="100"/>
      <c r="AD63" s="76"/>
    </row>
    <row r="64" ht="22.5" customHeight="1">
      <c r="A64" s="245"/>
      <c r="B64" s="266" t="s">
        <v>383</v>
      </c>
      <c r="C64" s="239">
        <v>40.0</v>
      </c>
      <c r="D64" s="239">
        <v>21.0</v>
      </c>
      <c r="E64" s="239">
        <v>19.0</v>
      </c>
      <c r="F64" s="239" t="s">
        <v>299</v>
      </c>
      <c r="G64" s="239" t="s">
        <v>129</v>
      </c>
      <c r="H64" s="267" t="s">
        <v>130</v>
      </c>
      <c r="I64" s="267" t="s">
        <v>131</v>
      </c>
      <c r="J64" s="190"/>
      <c r="K64" s="190"/>
      <c r="L64" s="190"/>
      <c r="M64" s="190"/>
      <c r="N64" s="190"/>
      <c r="O64" s="191"/>
      <c r="P64" s="191"/>
      <c r="Q64" s="191"/>
      <c r="R64" s="192"/>
      <c r="S64" s="192"/>
      <c r="T64" s="192"/>
      <c r="U64" s="192"/>
      <c r="V64" s="192"/>
      <c r="W64" s="34"/>
      <c r="AA64" s="56"/>
      <c r="AB64" s="56"/>
      <c r="AC64" s="113"/>
    </row>
    <row r="65" ht="30.0" customHeight="1">
      <c r="A65" s="245"/>
      <c r="B65" s="266" t="s">
        <v>384</v>
      </c>
      <c r="C65" s="239">
        <v>42.0</v>
      </c>
      <c r="D65" s="239">
        <v>25.0</v>
      </c>
      <c r="E65" s="239">
        <v>17.0</v>
      </c>
      <c r="F65" s="239" t="s">
        <v>299</v>
      </c>
      <c r="G65" s="239" t="s">
        <v>129</v>
      </c>
      <c r="H65" s="267" t="s">
        <v>130</v>
      </c>
      <c r="I65" s="267" t="s">
        <v>131</v>
      </c>
      <c r="J65" s="193"/>
      <c r="K65" s="193"/>
      <c r="L65" s="193"/>
      <c r="M65" s="193"/>
      <c r="N65" s="193"/>
      <c r="O65" s="192"/>
      <c r="P65" s="192"/>
      <c r="Q65" s="192"/>
      <c r="R65" s="192"/>
      <c r="S65" s="192"/>
      <c r="T65" s="192"/>
      <c r="U65" s="192"/>
      <c r="V65" s="192"/>
      <c r="W65" s="34"/>
      <c r="AA65" s="56"/>
      <c r="AB65" s="56"/>
      <c r="AC65" s="56"/>
    </row>
    <row r="66" ht="18.75" customHeight="1">
      <c r="A66" s="245"/>
      <c r="B66" s="266" t="s">
        <v>177</v>
      </c>
      <c r="C66" s="239">
        <v>19.0</v>
      </c>
      <c r="D66" s="239">
        <v>16.0</v>
      </c>
      <c r="E66" s="239">
        <v>3.0</v>
      </c>
      <c r="F66" s="239" t="s">
        <v>321</v>
      </c>
      <c r="G66" s="239" t="s">
        <v>265</v>
      </c>
      <c r="H66" s="247" t="s">
        <v>266</v>
      </c>
      <c r="I66" s="247" t="s">
        <v>199</v>
      </c>
      <c r="J66" s="193"/>
      <c r="K66" s="193"/>
      <c r="L66" s="193"/>
      <c r="M66" s="193"/>
      <c r="N66" s="193"/>
      <c r="O66" s="192"/>
      <c r="P66" s="192"/>
      <c r="Q66" s="192"/>
      <c r="R66" s="192"/>
      <c r="S66" s="192"/>
      <c r="T66" s="192"/>
      <c r="U66" s="192"/>
      <c r="V66" s="192"/>
      <c r="W66" s="34"/>
      <c r="AA66" s="56"/>
      <c r="AB66" s="56"/>
      <c r="AC66" s="113"/>
    </row>
    <row r="67" ht="33.0" customHeight="1">
      <c r="A67" s="245"/>
      <c r="B67" s="266" t="s">
        <v>385</v>
      </c>
      <c r="C67" s="239">
        <v>17.0</v>
      </c>
      <c r="D67" s="239">
        <v>17.0</v>
      </c>
      <c r="E67" s="239">
        <v>0.0</v>
      </c>
      <c r="F67" s="239" t="s">
        <v>299</v>
      </c>
      <c r="G67" s="239" t="s">
        <v>129</v>
      </c>
      <c r="H67" s="247" t="s">
        <v>130</v>
      </c>
      <c r="I67" s="247" t="s">
        <v>131</v>
      </c>
      <c r="J67" s="193"/>
      <c r="K67" s="193"/>
      <c r="L67" s="193"/>
      <c r="M67" s="193"/>
      <c r="N67" s="193"/>
      <c r="O67" s="192"/>
      <c r="P67" s="192"/>
      <c r="Q67" s="192"/>
      <c r="R67" s="192"/>
      <c r="S67" s="192"/>
      <c r="T67" s="192"/>
      <c r="U67" s="192"/>
      <c r="V67" s="192"/>
      <c r="W67" s="34"/>
      <c r="AA67" s="56"/>
      <c r="AB67" s="56"/>
      <c r="AC67" s="56"/>
    </row>
    <row r="68" ht="24.0" customHeight="1">
      <c r="A68" s="245"/>
      <c r="B68" s="266" t="s">
        <v>386</v>
      </c>
      <c r="C68" s="239">
        <v>26.0</v>
      </c>
      <c r="D68" s="239">
        <v>19.0</v>
      </c>
      <c r="E68" s="239">
        <v>7.0</v>
      </c>
      <c r="F68" s="239" t="s">
        <v>299</v>
      </c>
      <c r="G68" s="239" t="s">
        <v>129</v>
      </c>
      <c r="H68" s="247" t="s">
        <v>130</v>
      </c>
      <c r="I68" s="247" t="s">
        <v>131</v>
      </c>
      <c r="J68" s="193"/>
      <c r="K68" s="193"/>
      <c r="L68" s="193"/>
      <c r="M68" s="193"/>
      <c r="N68" s="193"/>
      <c r="O68" s="192"/>
      <c r="P68" s="192"/>
      <c r="Q68" s="192"/>
      <c r="R68" s="192"/>
      <c r="S68" s="192"/>
      <c r="T68" s="192"/>
      <c r="U68" s="192"/>
      <c r="V68" s="192"/>
      <c r="W68" s="34"/>
      <c r="AA68" s="56"/>
      <c r="AB68" s="56"/>
      <c r="AC68" s="113"/>
    </row>
    <row r="69" ht="33.0" customHeight="1">
      <c r="A69" s="245"/>
      <c r="B69" s="268" t="s">
        <v>376</v>
      </c>
      <c r="C69" s="269">
        <v>221.0</v>
      </c>
      <c r="D69" s="269">
        <v>144.0</v>
      </c>
      <c r="E69" s="242">
        <v>77.0</v>
      </c>
      <c r="F69" s="242" t="s">
        <v>387</v>
      </c>
      <c r="G69" s="242" t="s">
        <v>143</v>
      </c>
      <c r="H69" s="243" t="s">
        <v>144</v>
      </c>
      <c r="I69" s="243" t="s">
        <v>145</v>
      </c>
      <c r="J69" s="193"/>
      <c r="K69" s="193"/>
      <c r="L69" s="193"/>
      <c r="M69" s="193"/>
      <c r="N69" s="193"/>
      <c r="O69" s="192"/>
      <c r="P69" s="192"/>
      <c r="Q69" s="192"/>
      <c r="R69" s="192"/>
      <c r="S69" s="192"/>
      <c r="T69" s="192"/>
      <c r="U69" s="192"/>
      <c r="V69" s="192"/>
      <c r="W69" s="34"/>
      <c r="AA69" s="56"/>
      <c r="AB69" s="56"/>
      <c r="AC69" s="56"/>
    </row>
    <row r="70" ht="15.75" customHeight="1">
      <c r="A70" s="223"/>
      <c r="B70" s="223"/>
    </row>
    <row r="71" ht="15.75" customHeight="1">
      <c r="A71" s="223"/>
      <c r="B71" s="223"/>
    </row>
    <row r="72" ht="15.75" customHeight="1">
      <c r="A72" s="223"/>
      <c r="B72" s="223"/>
    </row>
    <row r="73" ht="15.75" customHeight="1">
      <c r="A73" s="223"/>
      <c r="B73" s="223"/>
    </row>
    <row r="74" ht="15.75" customHeight="1">
      <c r="A74" s="223"/>
      <c r="B74" s="223"/>
    </row>
    <row r="75" ht="15.75" customHeight="1">
      <c r="A75" s="223"/>
      <c r="B75" s="223"/>
    </row>
    <row r="76" ht="15.75" customHeight="1">
      <c r="A76" s="223"/>
      <c r="B76" s="223"/>
    </row>
    <row r="77" ht="15.75" customHeight="1">
      <c r="A77" s="223"/>
      <c r="B77" s="223"/>
    </row>
    <row r="78" ht="15.75" customHeight="1">
      <c r="A78" s="223"/>
      <c r="B78" s="223"/>
    </row>
    <row r="79" ht="15.75" customHeight="1">
      <c r="A79" s="223"/>
      <c r="B79" s="223"/>
    </row>
    <row r="80" ht="15.75" customHeight="1">
      <c r="A80" s="223"/>
      <c r="B80" s="223"/>
    </row>
    <row r="81" ht="15.75" customHeight="1">
      <c r="A81" s="223"/>
      <c r="B81" s="223"/>
    </row>
    <row r="82" ht="15.75" customHeight="1">
      <c r="A82" s="223"/>
      <c r="B82" s="223"/>
    </row>
    <row r="83" ht="15.75" customHeight="1">
      <c r="A83" s="223"/>
      <c r="B83" s="223"/>
    </row>
    <row r="84" ht="15.75" customHeight="1">
      <c r="A84" s="223"/>
      <c r="B84" s="223"/>
    </row>
    <row r="85" ht="15.75" customHeight="1">
      <c r="A85" s="223"/>
      <c r="B85" s="223"/>
    </row>
    <row r="86" ht="15.75" customHeight="1">
      <c r="A86" s="223"/>
      <c r="B86" s="223"/>
    </row>
    <row r="87" ht="15.75" customHeight="1">
      <c r="A87" s="223"/>
      <c r="B87" s="223"/>
    </row>
    <row r="88" ht="15.75" customHeight="1">
      <c r="A88" s="223"/>
      <c r="B88" s="223"/>
    </row>
    <row r="89" ht="15.75" customHeight="1">
      <c r="A89" s="223"/>
      <c r="B89" s="223"/>
    </row>
    <row r="90" ht="15.75" customHeight="1">
      <c r="A90" s="223"/>
      <c r="B90" s="223"/>
    </row>
    <row r="91" ht="15.75" customHeight="1">
      <c r="A91" s="223"/>
      <c r="B91" s="223"/>
    </row>
    <row r="92" ht="15.75" customHeight="1">
      <c r="A92" s="223"/>
      <c r="B92" s="223"/>
    </row>
    <row r="93" ht="15.75" customHeight="1">
      <c r="A93" s="223"/>
      <c r="B93" s="223"/>
    </row>
    <row r="94" ht="15.75" customHeight="1">
      <c r="A94" s="223"/>
      <c r="B94" s="223"/>
    </row>
    <row r="95" ht="15.75" customHeight="1">
      <c r="A95" s="223"/>
      <c r="B95" s="223"/>
    </row>
    <row r="96" ht="15.75" customHeight="1">
      <c r="A96" s="223"/>
      <c r="B96" s="223"/>
    </row>
    <row r="97" ht="15.75" customHeight="1">
      <c r="A97" s="223"/>
      <c r="B97" s="223"/>
    </row>
    <row r="98" ht="15.75" customHeight="1">
      <c r="A98" s="223"/>
      <c r="B98" s="223"/>
    </row>
    <row r="99" ht="15.75" customHeight="1">
      <c r="A99" s="223"/>
      <c r="B99" s="223"/>
    </row>
    <row r="100" ht="15.75" customHeight="1">
      <c r="A100" s="223"/>
      <c r="B100" s="223"/>
    </row>
    <row r="101" ht="15.75" customHeight="1">
      <c r="A101" s="223"/>
      <c r="B101" s="223"/>
    </row>
    <row r="102" ht="15.75" customHeight="1">
      <c r="A102" s="223"/>
      <c r="B102" s="223"/>
    </row>
    <row r="103" ht="15.75" customHeight="1">
      <c r="A103" s="223"/>
      <c r="B103" s="223"/>
    </row>
    <row r="104" ht="15.75" customHeight="1">
      <c r="A104" s="223"/>
      <c r="B104" s="223"/>
    </row>
    <row r="105" ht="15.75" customHeight="1">
      <c r="A105" s="223"/>
      <c r="B105" s="223"/>
    </row>
    <row r="106" ht="15.75" customHeight="1">
      <c r="A106" s="223"/>
      <c r="B106" s="223"/>
    </row>
    <row r="107" ht="15.75" customHeight="1">
      <c r="A107" s="223"/>
      <c r="B107" s="223"/>
    </row>
    <row r="108" ht="15.75" customHeight="1">
      <c r="A108" s="223"/>
      <c r="B108" s="223"/>
    </row>
    <row r="109" ht="15.75" customHeight="1">
      <c r="A109" s="223"/>
      <c r="B109" s="223"/>
    </row>
    <row r="110" ht="15.75" customHeight="1">
      <c r="A110" s="223"/>
      <c r="B110" s="223"/>
    </row>
    <row r="111" ht="15.75" customHeight="1">
      <c r="A111" s="223"/>
      <c r="B111" s="223"/>
    </row>
    <row r="112" ht="15.75" customHeight="1">
      <c r="A112" s="223"/>
      <c r="B112" s="223"/>
    </row>
    <row r="113" ht="15.75" customHeight="1">
      <c r="A113" s="223"/>
      <c r="B113" s="223"/>
    </row>
    <row r="114" ht="15.75" customHeight="1">
      <c r="A114" s="223"/>
      <c r="B114" s="223"/>
    </row>
    <row r="115" ht="15.75" customHeight="1">
      <c r="A115" s="223"/>
      <c r="B115" s="223"/>
    </row>
    <row r="116" ht="15.75" customHeight="1">
      <c r="A116" s="223"/>
      <c r="B116" s="223"/>
    </row>
    <row r="117" ht="15.75" customHeight="1">
      <c r="A117" s="223"/>
      <c r="B117" s="223"/>
    </row>
    <row r="118" ht="15.75" customHeight="1">
      <c r="A118" s="223"/>
      <c r="B118" s="223"/>
    </row>
    <row r="119" ht="15.75" customHeight="1">
      <c r="A119" s="223"/>
      <c r="B119" s="223"/>
    </row>
    <row r="120" ht="15.75" customHeight="1">
      <c r="A120" s="223"/>
      <c r="B120" s="223"/>
    </row>
    <row r="121" ht="15.75" customHeight="1">
      <c r="A121" s="223"/>
      <c r="B121" s="223"/>
    </row>
    <row r="122" ht="15.75" customHeight="1">
      <c r="A122" s="223"/>
      <c r="B122" s="223"/>
    </row>
    <row r="123" ht="15.75" customHeight="1">
      <c r="A123" s="223"/>
      <c r="B123" s="223"/>
    </row>
    <row r="124" ht="15.75" customHeight="1">
      <c r="A124" s="223"/>
      <c r="B124" s="223"/>
    </row>
    <row r="125" ht="15.75" customHeight="1">
      <c r="A125" s="223"/>
      <c r="B125" s="223"/>
    </row>
    <row r="126" ht="15.75" customHeight="1">
      <c r="A126" s="223"/>
      <c r="B126" s="223"/>
    </row>
    <row r="127" ht="15.75" customHeight="1">
      <c r="A127" s="223"/>
      <c r="B127" s="223"/>
    </row>
    <row r="128" ht="15.75" customHeight="1">
      <c r="A128" s="223"/>
      <c r="B128" s="223"/>
    </row>
    <row r="129" ht="15.75" customHeight="1">
      <c r="A129" s="223"/>
      <c r="B129" s="223"/>
    </row>
    <row r="130" ht="15.75" customHeight="1">
      <c r="A130" s="223"/>
      <c r="B130" s="223"/>
    </row>
    <row r="131" ht="15.75" customHeight="1">
      <c r="A131" s="223"/>
      <c r="B131" s="223"/>
    </row>
    <row r="132" ht="15.75" customHeight="1">
      <c r="A132" s="223"/>
      <c r="B132" s="223"/>
    </row>
    <row r="133" ht="15.75" customHeight="1">
      <c r="A133" s="223"/>
      <c r="B133" s="223"/>
    </row>
    <row r="134" ht="15.75" customHeight="1">
      <c r="A134" s="223"/>
      <c r="B134" s="223"/>
    </row>
    <row r="135" ht="15.75" customHeight="1">
      <c r="A135" s="223"/>
      <c r="B135" s="223"/>
    </row>
    <row r="136" ht="15.75" customHeight="1">
      <c r="A136" s="223"/>
      <c r="B136" s="223"/>
    </row>
    <row r="137" ht="15.75" customHeight="1">
      <c r="A137" s="223"/>
      <c r="B137" s="223"/>
    </row>
    <row r="138" ht="15.75" customHeight="1">
      <c r="A138" s="223"/>
      <c r="B138" s="223"/>
    </row>
    <row r="139" ht="15.75" customHeight="1">
      <c r="A139" s="223"/>
      <c r="B139" s="223"/>
    </row>
    <row r="140" ht="15.75" customHeight="1">
      <c r="A140" s="223"/>
      <c r="B140" s="223"/>
    </row>
    <row r="141" ht="15.75" customHeight="1">
      <c r="A141" s="223"/>
      <c r="B141" s="223"/>
    </row>
    <row r="142" ht="15.75" customHeight="1">
      <c r="A142" s="223"/>
      <c r="B142" s="223"/>
    </row>
    <row r="143" ht="15.75" customHeight="1">
      <c r="A143" s="223"/>
      <c r="B143" s="223"/>
    </row>
    <row r="144" ht="15.75" customHeight="1">
      <c r="A144" s="223"/>
      <c r="B144" s="223"/>
    </row>
    <row r="145" ht="15.75" customHeight="1">
      <c r="A145" s="223"/>
      <c r="B145" s="223"/>
    </row>
    <row r="146" ht="15.75" customHeight="1">
      <c r="A146" s="223"/>
      <c r="B146" s="223"/>
    </row>
    <row r="147" ht="15.75" customHeight="1">
      <c r="A147" s="223"/>
      <c r="B147" s="223"/>
    </row>
    <row r="148" ht="15.75" customHeight="1">
      <c r="A148" s="223"/>
      <c r="B148" s="223"/>
    </row>
    <row r="149" ht="15.75" customHeight="1">
      <c r="A149" s="223"/>
      <c r="B149" s="223"/>
    </row>
    <row r="150" ht="15.75" customHeight="1">
      <c r="A150" s="223"/>
      <c r="B150" s="223"/>
    </row>
    <row r="151" ht="15.75" customHeight="1">
      <c r="A151" s="223"/>
      <c r="B151" s="223"/>
    </row>
    <row r="152" ht="15.75" customHeight="1">
      <c r="A152" s="223"/>
      <c r="B152" s="223"/>
    </row>
    <row r="153" ht="15.75" customHeight="1">
      <c r="A153" s="223"/>
      <c r="B153" s="223"/>
    </row>
    <row r="154" ht="15.75" customHeight="1">
      <c r="A154" s="223"/>
      <c r="B154" s="223"/>
    </row>
    <row r="155" ht="15.75" customHeight="1">
      <c r="A155" s="223"/>
      <c r="B155" s="223"/>
    </row>
    <row r="156" ht="15.75" customHeight="1">
      <c r="A156" s="223"/>
      <c r="B156" s="223"/>
    </row>
    <row r="157" ht="15.75" customHeight="1">
      <c r="A157" s="223"/>
      <c r="B157" s="223"/>
    </row>
    <row r="158" ht="15.75" customHeight="1">
      <c r="A158" s="223"/>
      <c r="B158" s="223"/>
    </row>
    <row r="159" ht="15.75" customHeight="1">
      <c r="A159" s="223"/>
      <c r="B159" s="223"/>
    </row>
    <row r="160" ht="15.75" customHeight="1">
      <c r="A160" s="223"/>
      <c r="B160" s="223"/>
    </row>
    <row r="161" ht="15.75" customHeight="1">
      <c r="A161" s="223"/>
      <c r="B161" s="223"/>
    </row>
    <row r="162" ht="15.75" customHeight="1">
      <c r="A162" s="223"/>
      <c r="B162" s="223"/>
    </row>
    <row r="163" ht="15.75" customHeight="1">
      <c r="A163" s="223"/>
      <c r="B163" s="223"/>
    </row>
    <row r="164" ht="15.75" customHeight="1">
      <c r="A164" s="223"/>
      <c r="B164" s="223"/>
    </row>
    <row r="165" ht="15.75" customHeight="1">
      <c r="A165" s="223"/>
      <c r="B165" s="223"/>
    </row>
    <row r="166" ht="15.75" customHeight="1">
      <c r="A166" s="223"/>
      <c r="B166" s="223"/>
    </row>
    <row r="167" ht="15.75" customHeight="1">
      <c r="A167" s="223"/>
      <c r="B167" s="223"/>
    </row>
    <row r="168" ht="15.75" customHeight="1">
      <c r="A168" s="223"/>
      <c r="B168" s="223"/>
    </row>
    <row r="169" ht="15.75" customHeight="1">
      <c r="A169" s="223"/>
      <c r="B169" s="223"/>
    </row>
    <row r="170" ht="15.75" customHeight="1">
      <c r="A170" s="223"/>
      <c r="B170" s="223"/>
    </row>
    <row r="171" ht="15.75" customHeight="1">
      <c r="A171" s="223"/>
      <c r="B171" s="223"/>
    </row>
    <row r="172" ht="15.75" customHeight="1">
      <c r="A172" s="223"/>
      <c r="B172" s="223"/>
    </row>
    <row r="173" ht="15.75" customHeight="1">
      <c r="A173" s="223"/>
      <c r="B173" s="223"/>
    </row>
    <row r="174" ht="15.75" customHeight="1">
      <c r="A174" s="223"/>
      <c r="B174" s="223"/>
    </row>
    <row r="175" ht="15.75" customHeight="1">
      <c r="A175" s="223"/>
      <c r="B175" s="223"/>
    </row>
    <row r="176" ht="15.75" customHeight="1">
      <c r="A176" s="223"/>
      <c r="B176" s="223"/>
    </row>
    <row r="177" ht="15.75" customHeight="1">
      <c r="A177" s="223"/>
      <c r="B177" s="223"/>
    </row>
    <row r="178" ht="15.75" customHeight="1">
      <c r="A178" s="223"/>
      <c r="B178" s="223"/>
    </row>
    <row r="179" ht="15.75" customHeight="1">
      <c r="A179" s="223"/>
      <c r="B179" s="223"/>
    </row>
    <row r="180" ht="15.75" customHeight="1">
      <c r="A180" s="223"/>
      <c r="B180" s="223"/>
    </row>
    <row r="181" ht="15.75" customHeight="1">
      <c r="A181" s="223"/>
      <c r="B181" s="223"/>
    </row>
    <row r="182" ht="15.75" customHeight="1">
      <c r="A182" s="223"/>
      <c r="B182" s="223"/>
    </row>
    <row r="183" ht="15.75" customHeight="1">
      <c r="A183" s="223"/>
      <c r="B183" s="223"/>
    </row>
    <row r="184" ht="15.75" customHeight="1">
      <c r="A184" s="223"/>
      <c r="B184" s="223"/>
    </row>
    <row r="185" ht="15.75" customHeight="1">
      <c r="A185" s="223"/>
      <c r="B185" s="223"/>
    </row>
    <row r="186" ht="15.75" customHeight="1">
      <c r="A186" s="223"/>
      <c r="B186" s="223"/>
    </row>
    <row r="187" ht="15.75" customHeight="1">
      <c r="A187" s="223"/>
      <c r="B187" s="223"/>
    </row>
    <row r="188" ht="15.75" customHeight="1">
      <c r="A188" s="223"/>
      <c r="B188" s="223"/>
    </row>
    <row r="189" ht="15.75" customHeight="1">
      <c r="A189" s="223"/>
      <c r="B189" s="223"/>
    </row>
    <row r="190" ht="15.75" customHeight="1">
      <c r="A190" s="223"/>
      <c r="B190" s="223"/>
    </row>
    <row r="191" ht="15.75" customHeight="1">
      <c r="A191" s="223"/>
      <c r="B191" s="223"/>
    </row>
    <row r="192" ht="15.75" customHeight="1">
      <c r="A192" s="223"/>
      <c r="B192" s="223"/>
    </row>
    <row r="193" ht="15.75" customHeight="1">
      <c r="A193" s="223"/>
      <c r="B193" s="223"/>
    </row>
    <row r="194" ht="15.75" customHeight="1">
      <c r="A194" s="223"/>
      <c r="B194" s="223"/>
    </row>
    <row r="195" ht="15.75" customHeight="1">
      <c r="A195" s="223"/>
      <c r="B195" s="223"/>
    </row>
    <row r="196" ht="15.75" customHeight="1">
      <c r="A196" s="223"/>
      <c r="B196" s="223"/>
    </row>
    <row r="197" ht="15.75" customHeight="1">
      <c r="A197" s="223"/>
      <c r="B197" s="223"/>
    </row>
    <row r="198" ht="15.75" customHeight="1">
      <c r="A198" s="223"/>
      <c r="B198" s="223"/>
    </row>
    <row r="199" ht="15.75" customHeight="1">
      <c r="A199" s="223"/>
      <c r="B199" s="223"/>
    </row>
    <row r="200" ht="15.75" customHeight="1">
      <c r="A200" s="223"/>
      <c r="B200" s="223"/>
    </row>
    <row r="201" ht="15.75" customHeight="1">
      <c r="A201" s="223"/>
      <c r="B201" s="223"/>
    </row>
    <row r="202" ht="15.75" customHeight="1">
      <c r="A202" s="223"/>
      <c r="B202" s="223"/>
    </row>
    <row r="203" ht="15.75" customHeight="1">
      <c r="A203" s="223"/>
      <c r="B203" s="223"/>
    </row>
    <row r="204" ht="15.75" customHeight="1">
      <c r="A204" s="223"/>
      <c r="B204" s="223"/>
    </row>
    <row r="205" ht="15.75" customHeight="1">
      <c r="A205" s="223"/>
      <c r="B205" s="223"/>
    </row>
    <row r="206" ht="15.75" customHeight="1">
      <c r="A206" s="223"/>
      <c r="B206" s="223"/>
    </row>
    <row r="207" ht="15.75" customHeight="1">
      <c r="A207" s="223"/>
      <c r="B207" s="223"/>
    </row>
    <row r="208" ht="15.75" customHeight="1">
      <c r="A208" s="223"/>
      <c r="B208" s="223"/>
    </row>
    <row r="209" ht="15.75" customHeight="1">
      <c r="A209" s="223"/>
      <c r="B209" s="223"/>
    </row>
    <row r="210" ht="15.75" customHeight="1">
      <c r="A210" s="223"/>
      <c r="B210" s="223"/>
    </row>
    <row r="211" ht="15.75" customHeight="1">
      <c r="A211" s="223"/>
      <c r="B211" s="223"/>
    </row>
    <row r="212" ht="15.75" customHeight="1">
      <c r="A212" s="223"/>
      <c r="B212" s="223"/>
    </row>
    <row r="213" ht="15.75" customHeight="1">
      <c r="A213" s="223"/>
      <c r="B213" s="223"/>
    </row>
    <row r="214" ht="15.75" customHeight="1">
      <c r="A214" s="223"/>
      <c r="B214" s="223"/>
    </row>
    <row r="215" ht="15.75" customHeight="1">
      <c r="A215" s="223"/>
      <c r="B215" s="223"/>
    </row>
    <row r="216" ht="15.75" customHeight="1">
      <c r="A216" s="223"/>
      <c r="B216" s="223"/>
    </row>
    <row r="217" ht="15.75" customHeight="1">
      <c r="A217" s="223"/>
      <c r="B217" s="223"/>
    </row>
    <row r="218" ht="15.75" customHeight="1">
      <c r="A218" s="223"/>
      <c r="B218" s="223"/>
    </row>
    <row r="219" ht="15.75" customHeight="1">
      <c r="A219" s="223"/>
      <c r="B219" s="223"/>
    </row>
    <row r="220" ht="15.75" customHeight="1">
      <c r="A220" s="223"/>
      <c r="B220" s="223"/>
    </row>
    <row r="221" ht="15.75" customHeight="1">
      <c r="A221" s="223"/>
      <c r="B221" s="223"/>
    </row>
    <row r="222" ht="15.75" customHeight="1">
      <c r="A222" s="223"/>
      <c r="B222" s="223"/>
    </row>
    <row r="223" ht="15.75" customHeight="1">
      <c r="A223" s="223"/>
      <c r="B223" s="223"/>
    </row>
    <row r="224" ht="15.75" customHeight="1">
      <c r="A224" s="223"/>
      <c r="B224" s="223"/>
    </row>
    <row r="225" ht="15.75" customHeight="1">
      <c r="A225" s="223"/>
      <c r="B225" s="223"/>
    </row>
    <row r="226" ht="15.75" customHeight="1">
      <c r="A226" s="223"/>
      <c r="B226" s="223"/>
    </row>
    <row r="227" ht="15.75" customHeight="1">
      <c r="A227" s="223"/>
      <c r="B227" s="223"/>
    </row>
    <row r="228" ht="15.75" customHeight="1">
      <c r="A228" s="223"/>
      <c r="B228" s="223"/>
    </row>
    <row r="229" ht="15.75" customHeight="1">
      <c r="A229" s="223"/>
      <c r="B229" s="223"/>
    </row>
    <row r="230" ht="15.75" customHeight="1">
      <c r="A230" s="223"/>
      <c r="B230" s="223"/>
    </row>
    <row r="231" ht="15.75" customHeight="1">
      <c r="A231" s="223"/>
      <c r="B231" s="223"/>
    </row>
    <row r="232" ht="15.75" customHeight="1">
      <c r="A232" s="223"/>
      <c r="B232" s="223"/>
    </row>
    <row r="233" ht="15.75" customHeight="1">
      <c r="A233" s="223"/>
      <c r="B233" s="223"/>
    </row>
    <row r="234" ht="15.75" customHeight="1">
      <c r="A234" s="223"/>
      <c r="B234" s="223"/>
    </row>
    <row r="235" ht="15.75" customHeight="1">
      <c r="A235" s="223"/>
      <c r="B235" s="223"/>
    </row>
    <row r="236" ht="15.75" customHeight="1">
      <c r="A236" s="223"/>
      <c r="B236" s="223"/>
    </row>
    <row r="237" ht="15.75" customHeight="1">
      <c r="A237" s="223"/>
      <c r="B237" s="223"/>
    </row>
    <row r="238" ht="15.75" customHeight="1">
      <c r="A238" s="223"/>
      <c r="B238" s="223"/>
    </row>
    <row r="239" ht="15.75" customHeight="1">
      <c r="A239" s="223"/>
      <c r="B239" s="223"/>
    </row>
    <row r="240" ht="15.75" customHeight="1">
      <c r="A240" s="223"/>
      <c r="B240" s="223"/>
    </row>
    <row r="241" ht="15.75" customHeight="1">
      <c r="A241" s="223"/>
      <c r="B241" s="223"/>
    </row>
    <row r="242" ht="15.75" customHeight="1">
      <c r="A242" s="223"/>
      <c r="B242" s="223"/>
    </row>
    <row r="243" ht="15.75" customHeight="1">
      <c r="A243" s="223"/>
      <c r="B243" s="223"/>
    </row>
    <row r="244" ht="15.75" customHeight="1">
      <c r="A244" s="223"/>
      <c r="B244" s="223"/>
    </row>
    <row r="245" ht="15.75" customHeight="1">
      <c r="A245" s="223"/>
      <c r="B245" s="223"/>
    </row>
    <row r="246" ht="15.75" customHeight="1">
      <c r="A246" s="223"/>
      <c r="B246" s="223"/>
    </row>
    <row r="247" ht="15.75" customHeight="1">
      <c r="A247" s="223"/>
      <c r="B247" s="223"/>
    </row>
    <row r="248" ht="15.75" customHeight="1">
      <c r="A248" s="223"/>
      <c r="B248" s="223"/>
    </row>
    <row r="249" ht="15.75" customHeight="1">
      <c r="A249" s="223"/>
      <c r="B249" s="223"/>
    </row>
    <row r="250" ht="15.75" customHeight="1">
      <c r="A250" s="223"/>
      <c r="B250" s="223"/>
    </row>
    <row r="251" ht="15.75" customHeight="1">
      <c r="A251" s="223"/>
      <c r="B251" s="223"/>
    </row>
    <row r="252" ht="15.75" customHeight="1">
      <c r="A252" s="223"/>
      <c r="B252" s="223"/>
    </row>
    <row r="253" ht="15.75" customHeight="1">
      <c r="A253" s="223"/>
      <c r="B253" s="223"/>
    </row>
    <row r="254" ht="15.75" customHeight="1">
      <c r="A254" s="223"/>
      <c r="B254" s="223"/>
    </row>
    <row r="255" ht="15.75" customHeight="1">
      <c r="A255" s="223"/>
      <c r="B255" s="223"/>
    </row>
    <row r="256" ht="15.75" customHeight="1">
      <c r="A256" s="223"/>
      <c r="B256" s="223"/>
    </row>
    <row r="257" ht="15.75" customHeight="1">
      <c r="A257" s="223"/>
      <c r="B257" s="223"/>
    </row>
    <row r="258" ht="15.75" customHeight="1">
      <c r="A258" s="223"/>
      <c r="B258" s="223"/>
    </row>
    <row r="259" ht="15.75" customHeight="1">
      <c r="A259" s="223"/>
      <c r="B259" s="223"/>
    </row>
    <row r="260" ht="15.75" customHeight="1">
      <c r="A260" s="223"/>
      <c r="B260" s="223"/>
    </row>
    <row r="261" ht="15.75" customHeight="1">
      <c r="A261" s="223"/>
      <c r="B261" s="223"/>
    </row>
    <row r="262" ht="15.75" customHeight="1">
      <c r="A262" s="223"/>
      <c r="B262" s="223"/>
    </row>
    <row r="263" ht="15.75" customHeight="1">
      <c r="A263" s="223"/>
      <c r="B263" s="223"/>
    </row>
    <row r="264" ht="15.75" customHeight="1">
      <c r="A264" s="223"/>
      <c r="B264" s="223"/>
    </row>
    <row r="265" ht="15.75" customHeight="1">
      <c r="A265" s="223"/>
      <c r="B265" s="223"/>
    </row>
    <row r="266" ht="15.75" customHeight="1">
      <c r="A266" s="223"/>
      <c r="B266" s="223"/>
    </row>
    <row r="267" ht="15.75" customHeight="1">
      <c r="A267" s="223"/>
      <c r="B267" s="223"/>
    </row>
    <row r="268" ht="15.75" customHeight="1">
      <c r="A268" s="223"/>
      <c r="B268" s="223"/>
    </row>
    <row r="269" ht="15.75" customHeight="1">
      <c r="A269" s="223"/>
      <c r="B269" s="223"/>
    </row>
    <row r="270" ht="15.75" customHeight="1">
      <c r="A270" s="223"/>
      <c r="B270" s="223"/>
    </row>
    <row r="271" ht="15.75" customHeight="1">
      <c r="A271" s="223"/>
      <c r="B271" s="223"/>
    </row>
    <row r="272" ht="15.75" customHeight="1">
      <c r="A272" s="223"/>
      <c r="B272" s="223"/>
    </row>
    <row r="273" ht="15.75" customHeight="1">
      <c r="A273" s="223"/>
      <c r="B273" s="223"/>
    </row>
    <row r="274" ht="15.75" customHeight="1">
      <c r="A274" s="223"/>
      <c r="B274" s="223"/>
    </row>
    <row r="275" ht="15.75" customHeight="1">
      <c r="A275" s="223"/>
      <c r="B275" s="223"/>
    </row>
    <row r="276" ht="15.75" customHeight="1">
      <c r="A276" s="223"/>
      <c r="B276" s="223"/>
    </row>
    <row r="277" ht="15.75" customHeight="1">
      <c r="A277" s="223"/>
      <c r="B277" s="223"/>
    </row>
    <row r="278" ht="15.75" customHeight="1">
      <c r="A278" s="223"/>
      <c r="B278" s="223"/>
    </row>
    <row r="279" ht="15.75" customHeight="1">
      <c r="A279" s="223"/>
      <c r="B279" s="223"/>
    </row>
    <row r="280" ht="15.75" customHeight="1">
      <c r="A280" s="223"/>
      <c r="B280" s="223"/>
    </row>
    <row r="281" ht="15.75" customHeight="1">
      <c r="A281" s="223"/>
      <c r="B281" s="223"/>
    </row>
    <row r="282" ht="15.75" customHeight="1">
      <c r="A282" s="223"/>
      <c r="B282" s="223"/>
    </row>
    <row r="283" ht="15.75" customHeight="1">
      <c r="A283" s="223"/>
      <c r="B283" s="223"/>
    </row>
    <row r="284" ht="15.75" customHeight="1">
      <c r="A284" s="223"/>
      <c r="B284" s="223"/>
    </row>
    <row r="285" ht="15.75" customHeight="1">
      <c r="A285" s="223"/>
      <c r="B285" s="223"/>
    </row>
    <row r="286" ht="15.75" customHeight="1">
      <c r="A286" s="223"/>
      <c r="B286" s="223"/>
    </row>
    <row r="287" ht="15.75" customHeight="1">
      <c r="A287" s="223"/>
      <c r="B287" s="223"/>
    </row>
    <row r="288" ht="15.75" customHeight="1">
      <c r="A288" s="223"/>
      <c r="B288" s="223"/>
    </row>
    <row r="289" ht="15.75" customHeight="1">
      <c r="A289" s="223"/>
      <c r="B289" s="223"/>
    </row>
    <row r="290" ht="15.75" customHeight="1">
      <c r="A290" s="223"/>
      <c r="B290" s="223"/>
    </row>
    <row r="291" ht="15.75" customHeight="1">
      <c r="A291" s="223"/>
      <c r="B291" s="223"/>
    </row>
    <row r="292" ht="15.75" customHeight="1">
      <c r="A292" s="223"/>
      <c r="B292" s="223"/>
    </row>
    <row r="293" ht="15.75" customHeight="1">
      <c r="A293" s="223"/>
      <c r="B293" s="223"/>
    </row>
    <row r="294" ht="15.75" customHeight="1">
      <c r="A294" s="223"/>
      <c r="B294" s="223"/>
    </row>
    <row r="295" ht="15.75" customHeight="1">
      <c r="A295" s="223"/>
      <c r="B295" s="223"/>
    </row>
    <row r="296" ht="15.75" customHeight="1">
      <c r="A296" s="223"/>
      <c r="B296" s="223"/>
    </row>
    <row r="297" ht="15.75" customHeight="1">
      <c r="A297" s="223"/>
      <c r="B297" s="223"/>
    </row>
    <row r="298" ht="15.75" customHeight="1">
      <c r="A298" s="223"/>
      <c r="B298" s="223"/>
    </row>
    <row r="299" ht="15.75" customHeight="1">
      <c r="A299" s="223"/>
      <c r="B299" s="223"/>
    </row>
    <row r="300" ht="15.75" customHeight="1">
      <c r="A300" s="223"/>
      <c r="B300" s="223"/>
    </row>
    <row r="301" ht="15.75" customHeight="1">
      <c r="A301" s="223"/>
      <c r="B301" s="223"/>
    </row>
    <row r="302" ht="15.75" customHeight="1">
      <c r="A302" s="223"/>
      <c r="B302" s="223"/>
    </row>
    <row r="303" ht="15.75" customHeight="1">
      <c r="A303" s="223"/>
      <c r="B303" s="223"/>
    </row>
    <row r="304" ht="15.75" customHeight="1">
      <c r="A304" s="223"/>
      <c r="B304" s="223"/>
    </row>
    <row r="305" ht="15.75" customHeight="1">
      <c r="A305" s="223"/>
      <c r="B305" s="223"/>
    </row>
    <row r="306" ht="15.75" customHeight="1">
      <c r="A306" s="223"/>
      <c r="B306" s="223"/>
    </row>
    <row r="307" ht="15.75" customHeight="1">
      <c r="A307" s="223"/>
      <c r="B307" s="223"/>
    </row>
    <row r="308" ht="15.75" customHeight="1">
      <c r="A308" s="223"/>
      <c r="B308" s="223"/>
    </row>
    <row r="309" ht="15.75" customHeight="1">
      <c r="A309" s="223"/>
      <c r="B309" s="223"/>
    </row>
    <row r="310" ht="15.75" customHeight="1">
      <c r="A310" s="223"/>
      <c r="B310" s="223"/>
    </row>
    <row r="311" ht="15.75" customHeight="1">
      <c r="A311" s="223"/>
      <c r="B311" s="223"/>
    </row>
    <row r="312" ht="15.75" customHeight="1">
      <c r="A312" s="223"/>
      <c r="B312" s="223"/>
    </row>
    <row r="313" ht="15.75" customHeight="1">
      <c r="A313" s="223"/>
      <c r="B313" s="223"/>
    </row>
    <row r="314" ht="15.75" customHeight="1">
      <c r="A314" s="223"/>
      <c r="B314" s="223"/>
    </row>
    <row r="315" ht="15.75" customHeight="1">
      <c r="A315" s="223"/>
      <c r="B315" s="223"/>
    </row>
    <row r="316" ht="15.75" customHeight="1">
      <c r="A316" s="223"/>
      <c r="B316" s="223"/>
    </row>
    <row r="317" ht="15.75" customHeight="1">
      <c r="A317" s="223"/>
      <c r="B317" s="223"/>
    </row>
    <row r="318" ht="15.75" customHeight="1">
      <c r="A318" s="223"/>
      <c r="B318" s="223"/>
    </row>
    <row r="319" ht="15.75" customHeight="1">
      <c r="A319" s="223"/>
      <c r="B319" s="223"/>
    </row>
    <row r="320" ht="15.75" customHeight="1">
      <c r="A320" s="223"/>
      <c r="B320" s="223"/>
    </row>
    <row r="321" ht="15.75" customHeight="1">
      <c r="A321" s="223"/>
      <c r="B321" s="223"/>
    </row>
    <row r="322" ht="15.75" customHeight="1">
      <c r="A322" s="223"/>
      <c r="B322" s="223"/>
    </row>
    <row r="323" ht="15.75" customHeight="1">
      <c r="A323" s="223"/>
      <c r="B323" s="223"/>
    </row>
    <row r="324" ht="15.75" customHeight="1">
      <c r="A324" s="223"/>
      <c r="B324" s="223"/>
    </row>
    <row r="325" ht="15.75" customHeight="1">
      <c r="A325" s="223"/>
      <c r="B325" s="223"/>
    </row>
    <row r="326" ht="15.75" customHeight="1">
      <c r="A326" s="223"/>
      <c r="B326" s="223"/>
    </row>
    <row r="327" ht="15.75" customHeight="1">
      <c r="A327" s="223"/>
      <c r="B327" s="223"/>
    </row>
    <row r="328" ht="15.75" customHeight="1">
      <c r="A328" s="223"/>
      <c r="B328" s="223"/>
    </row>
    <row r="329" ht="15.75" customHeight="1">
      <c r="A329" s="223"/>
      <c r="B329" s="223"/>
    </row>
    <row r="330" ht="15.75" customHeight="1">
      <c r="A330" s="223"/>
      <c r="B330" s="223"/>
    </row>
    <row r="331" ht="15.75" customHeight="1">
      <c r="A331" s="223"/>
      <c r="B331" s="223"/>
    </row>
    <row r="332" ht="15.75" customHeight="1">
      <c r="A332" s="223"/>
      <c r="B332" s="223"/>
    </row>
    <row r="333" ht="15.75" customHeight="1">
      <c r="A333" s="223"/>
      <c r="B333" s="223"/>
    </row>
    <row r="334" ht="15.75" customHeight="1">
      <c r="A334" s="223"/>
      <c r="B334" s="223"/>
    </row>
    <row r="335" ht="15.75" customHeight="1">
      <c r="A335" s="223"/>
      <c r="B335" s="223"/>
    </row>
    <row r="336" ht="15.75" customHeight="1">
      <c r="A336" s="223"/>
      <c r="B336" s="223"/>
    </row>
    <row r="337" ht="15.75" customHeight="1">
      <c r="A337" s="223"/>
      <c r="B337" s="223"/>
    </row>
    <row r="338" ht="15.75" customHeight="1">
      <c r="A338" s="223"/>
      <c r="B338" s="223"/>
    </row>
    <row r="339" ht="15.75" customHeight="1">
      <c r="A339" s="223"/>
      <c r="B339" s="223"/>
    </row>
    <row r="340" ht="15.75" customHeight="1">
      <c r="A340" s="223"/>
      <c r="B340" s="223"/>
    </row>
    <row r="341" ht="15.75" customHeight="1">
      <c r="A341" s="223"/>
      <c r="B341" s="223"/>
    </row>
    <row r="342" ht="15.75" customHeight="1">
      <c r="A342" s="223"/>
      <c r="B342" s="223"/>
    </row>
    <row r="343" ht="15.75" customHeight="1">
      <c r="A343" s="223"/>
      <c r="B343" s="223"/>
    </row>
    <row r="344" ht="15.75" customHeight="1">
      <c r="A344" s="223"/>
      <c r="B344" s="223"/>
    </row>
    <row r="345" ht="15.75" customHeight="1">
      <c r="A345" s="223"/>
      <c r="B345" s="223"/>
    </row>
    <row r="346" ht="15.75" customHeight="1">
      <c r="A346" s="223"/>
      <c r="B346" s="223"/>
    </row>
    <row r="347" ht="15.75" customHeight="1">
      <c r="A347" s="223"/>
      <c r="B347" s="223"/>
    </row>
    <row r="348" ht="15.75" customHeight="1">
      <c r="A348" s="223"/>
      <c r="B348" s="223"/>
    </row>
    <row r="349" ht="15.75" customHeight="1">
      <c r="A349" s="223"/>
      <c r="B349" s="223"/>
    </row>
    <row r="350" ht="15.75" customHeight="1">
      <c r="A350" s="223"/>
      <c r="B350" s="223"/>
    </row>
    <row r="351" ht="15.75" customHeight="1">
      <c r="A351" s="223"/>
      <c r="B351" s="223"/>
    </row>
    <row r="352" ht="15.75" customHeight="1">
      <c r="A352" s="223"/>
      <c r="B352" s="223"/>
    </row>
    <row r="353" ht="15.75" customHeight="1">
      <c r="A353" s="223"/>
      <c r="B353" s="223"/>
    </row>
    <row r="354" ht="15.75" customHeight="1">
      <c r="A354" s="223"/>
      <c r="B354" s="223"/>
    </row>
    <row r="355" ht="15.75" customHeight="1">
      <c r="A355" s="223"/>
      <c r="B355" s="223"/>
    </row>
    <row r="356" ht="15.75" customHeight="1">
      <c r="A356" s="223"/>
      <c r="B356" s="223"/>
    </row>
    <row r="357" ht="15.75" customHeight="1">
      <c r="A357" s="223"/>
      <c r="B357" s="223"/>
    </row>
    <row r="358" ht="15.75" customHeight="1">
      <c r="A358" s="223"/>
      <c r="B358" s="223"/>
    </row>
    <row r="359" ht="15.75" customHeight="1">
      <c r="A359" s="223"/>
      <c r="B359" s="223"/>
    </row>
    <row r="360" ht="15.75" customHeight="1">
      <c r="A360" s="223"/>
      <c r="B360" s="223"/>
    </row>
    <row r="361" ht="15.75" customHeight="1">
      <c r="A361" s="223"/>
      <c r="B361" s="223"/>
    </row>
    <row r="362" ht="15.75" customHeight="1">
      <c r="A362" s="223"/>
      <c r="B362" s="223"/>
    </row>
    <row r="363" ht="15.75" customHeight="1">
      <c r="A363" s="223"/>
      <c r="B363" s="223"/>
    </row>
    <row r="364" ht="15.75" customHeight="1">
      <c r="A364" s="223"/>
      <c r="B364" s="223"/>
    </row>
    <row r="365" ht="15.75" customHeight="1">
      <c r="A365" s="223"/>
      <c r="B365" s="223"/>
    </row>
    <row r="366" ht="15.75" customHeight="1">
      <c r="A366" s="223"/>
      <c r="B366" s="223"/>
    </row>
    <row r="367" ht="15.75" customHeight="1">
      <c r="A367" s="223"/>
      <c r="B367" s="223"/>
    </row>
    <row r="368" ht="15.75" customHeight="1">
      <c r="A368" s="223"/>
      <c r="B368" s="223"/>
    </row>
    <row r="369" ht="15.75" customHeight="1">
      <c r="A369" s="223"/>
      <c r="B369" s="223"/>
    </row>
    <row r="370" ht="15.75" customHeight="1">
      <c r="A370" s="223"/>
      <c r="B370" s="223"/>
    </row>
    <row r="371" ht="15.75" customHeight="1">
      <c r="A371" s="223"/>
      <c r="B371" s="223"/>
    </row>
    <row r="372" ht="15.75" customHeight="1">
      <c r="A372" s="223"/>
      <c r="B372" s="223"/>
    </row>
    <row r="373" ht="15.75" customHeight="1">
      <c r="A373" s="223"/>
      <c r="B373" s="223"/>
    </row>
    <row r="374" ht="15.75" customHeight="1">
      <c r="A374" s="223"/>
      <c r="B374" s="223"/>
    </row>
    <row r="375" ht="15.75" customHeight="1">
      <c r="A375" s="223"/>
      <c r="B375" s="223"/>
    </row>
    <row r="376" ht="15.75" customHeight="1">
      <c r="A376" s="223"/>
      <c r="B376" s="223"/>
    </row>
    <row r="377" ht="15.75" customHeight="1">
      <c r="A377" s="223"/>
      <c r="B377" s="223"/>
    </row>
    <row r="378" ht="15.75" customHeight="1">
      <c r="A378" s="223"/>
      <c r="B378" s="223"/>
    </row>
    <row r="379" ht="15.75" customHeight="1">
      <c r="A379" s="223"/>
      <c r="B379" s="223"/>
    </row>
    <row r="380" ht="15.75" customHeight="1">
      <c r="A380" s="223"/>
      <c r="B380" s="223"/>
    </row>
    <row r="381" ht="15.75" customHeight="1">
      <c r="A381" s="223"/>
      <c r="B381" s="223"/>
    </row>
    <row r="382" ht="15.75" customHeight="1">
      <c r="A382" s="223"/>
      <c r="B382" s="223"/>
    </row>
    <row r="383" ht="15.75" customHeight="1">
      <c r="A383" s="223"/>
      <c r="B383" s="223"/>
    </row>
    <row r="384" ht="15.75" customHeight="1">
      <c r="A384" s="223"/>
      <c r="B384" s="223"/>
    </row>
    <row r="385" ht="15.75" customHeight="1">
      <c r="A385" s="223"/>
      <c r="B385" s="223"/>
    </row>
    <row r="386" ht="15.75" customHeight="1">
      <c r="A386" s="223"/>
      <c r="B386" s="223"/>
    </row>
    <row r="387" ht="15.75" customHeight="1">
      <c r="A387" s="223"/>
      <c r="B387" s="223"/>
    </row>
    <row r="388" ht="15.75" customHeight="1">
      <c r="A388" s="223"/>
      <c r="B388" s="223"/>
    </row>
    <row r="389" ht="15.75" customHeight="1">
      <c r="A389" s="223"/>
      <c r="B389" s="223"/>
    </row>
    <row r="390" ht="15.75" customHeight="1">
      <c r="A390" s="223"/>
      <c r="B390" s="223"/>
    </row>
    <row r="391" ht="15.75" customHeight="1">
      <c r="A391" s="223"/>
      <c r="B391" s="223"/>
    </row>
    <row r="392" ht="15.75" customHeight="1">
      <c r="A392" s="223"/>
      <c r="B392" s="223"/>
    </row>
    <row r="393" ht="15.75" customHeight="1">
      <c r="A393" s="223"/>
      <c r="B393" s="223"/>
    </row>
    <row r="394" ht="15.75" customHeight="1">
      <c r="A394" s="223"/>
      <c r="B394" s="223"/>
    </row>
    <row r="395" ht="15.75" customHeight="1">
      <c r="A395" s="223"/>
      <c r="B395" s="223"/>
    </row>
    <row r="396" ht="15.75" customHeight="1">
      <c r="A396" s="223"/>
      <c r="B396" s="223"/>
    </row>
    <row r="397" ht="15.75" customHeight="1">
      <c r="A397" s="223"/>
      <c r="B397" s="223"/>
    </row>
    <row r="398" ht="15.75" customHeight="1">
      <c r="A398" s="223"/>
      <c r="B398" s="223"/>
    </row>
    <row r="399" ht="15.75" customHeight="1">
      <c r="A399" s="223"/>
      <c r="B399" s="223"/>
    </row>
    <row r="400" ht="15.75" customHeight="1">
      <c r="A400" s="223"/>
      <c r="B400" s="223"/>
    </row>
    <row r="401" ht="15.75" customHeight="1">
      <c r="A401" s="223"/>
      <c r="B401" s="223"/>
    </row>
    <row r="402" ht="15.75" customHeight="1">
      <c r="A402" s="223"/>
      <c r="B402" s="223"/>
    </row>
    <row r="403" ht="15.75" customHeight="1">
      <c r="A403" s="223"/>
      <c r="B403" s="223"/>
    </row>
    <row r="404" ht="15.75" customHeight="1">
      <c r="A404" s="223"/>
      <c r="B404" s="223"/>
    </row>
    <row r="405" ht="15.75" customHeight="1">
      <c r="A405" s="223"/>
      <c r="B405" s="223"/>
    </row>
    <row r="406" ht="15.75" customHeight="1">
      <c r="A406" s="223"/>
      <c r="B406" s="223"/>
    </row>
    <row r="407" ht="15.75" customHeight="1">
      <c r="A407" s="223"/>
      <c r="B407" s="223"/>
    </row>
    <row r="408" ht="15.75" customHeight="1">
      <c r="A408" s="223"/>
      <c r="B408" s="223"/>
    </row>
    <row r="409" ht="15.75" customHeight="1">
      <c r="A409" s="223"/>
      <c r="B409" s="223"/>
    </row>
    <row r="410" ht="15.75" customHeight="1">
      <c r="A410" s="223"/>
      <c r="B410" s="223"/>
    </row>
    <row r="411" ht="15.75" customHeight="1">
      <c r="A411" s="223"/>
      <c r="B411" s="223"/>
    </row>
    <row r="412" ht="15.75" customHeight="1">
      <c r="A412" s="223"/>
      <c r="B412" s="223"/>
    </row>
    <row r="413" ht="15.75" customHeight="1">
      <c r="A413" s="223"/>
      <c r="B413" s="223"/>
    </row>
    <row r="414" ht="15.75" customHeight="1">
      <c r="A414" s="223"/>
      <c r="B414" s="223"/>
    </row>
    <row r="415" ht="15.75" customHeight="1">
      <c r="A415" s="223"/>
      <c r="B415" s="223"/>
    </row>
    <row r="416" ht="15.75" customHeight="1">
      <c r="A416" s="223"/>
      <c r="B416" s="223"/>
    </row>
    <row r="417" ht="15.75" customHeight="1">
      <c r="A417" s="223"/>
      <c r="B417" s="223"/>
    </row>
    <row r="418" ht="15.75" customHeight="1">
      <c r="A418" s="223"/>
      <c r="B418" s="223"/>
    </row>
    <row r="419" ht="15.75" customHeight="1">
      <c r="A419" s="223"/>
      <c r="B419" s="223"/>
    </row>
    <row r="420" ht="15.75" customHeight="1">
      <c r="A420" s="223"/>
      <c r="B420" s="223"/>
    </row>
    <row r="421" ht="15.75" customHeight="1">
      <c r="A421" s="223"/>
      <c r="B421" s="223"/>
    </row>
    <row r="422" ht="15.75" customHeight="1">
      <c r="A422" s="223"/>
      <c r="B422" s="223"/>
    </row>
    <row r="423" ht="15.75" customHeight="1">
      <c r="A423" s="223"/>
      <c r="B423" s="223"/>
    </row>
    <row r="424" ht="15.75" customHeight="1">
      <c r="A424" s="223"/>
      <c r="B424" s="223"/>
    </row>
    <row r="425" ht="15.75" customHeight="1">
      <c r="A425" s="223"/>
      <c r="B425" s="223"/>
    </row>
    <row r="426" ht="15.75" customHeight="1">
      <c r="A426" s="223"/>
      <c r="B426" s="223"/>
    </row>
    <row r="427" ht="15.75" customHeight="1">
      <c r="A427" s="223"/>
      <c r="B427" s="223"/>
    </row>
    <row r="428" ht="15.75" customHeight="1">
      <c r="A428" s="223"/>
      <c r="B428" s="223"/>
    </row>
    <row r="429" ht="15.75" customHeight="1">
      <c r="A429" s="223"/>
      <c r="B429" s="223"/>
    </row>
    <row r="430" ht="15.75" customHeight="1">
      <c r="A430" s="223"/>
      <c r="B430" s="223"/>
    </row>
    <row r="431" ht="15.75" customHeight="1">
      <c r="A431" s="223"/>
      <c r="B431" s="223"/>
    </row>
    <row r="432" ht="15.75" customHeight="1">
      <c r="A432" s="223"/>
      <c r="B432" s="223"/>
    </row>
    <row r="433" ht="15.75" customHeight="1">
      <c r="A433" s="223"/>
      <c r="B433" s="223"/>
    </row>
    <row r="434" ht="15.75" customHeight="1">
      <c r="A434" s="223"/>
      <c r="B434" s="223"/>
    </row>
    <row r="435" ht="15.75" customHeight="1">
      <c r="A435" s="223"/>
      <c r="B435" s="223"/>
    </row>
    <row r="436" ht="15.75" customHeight="1">
      <c r="A436" s="223"/>
      <c r="B436" s="223"/>
    </row>
    <row r="437" ht="15.75" customHeight="1">
      <c r="A437" s="223"/>
      <c r="B437" s="223"/>
    </row>
    <row r="438" ht="15.75" customHeight="1">
      <c r="A438" s="223"/>
      <c r="B438" s="223"/>
    </row>
    <row r="439" ht="15.75" customHeight="1">
      <c r="A439" s="223"/>
      <c r="B439" s="223"/>
    </row>
    <row r="440" ht="15.75" customHeight="1">
      <c r="A440" s="223"/>
      <c r="B440" s="223"/>
    </row>
    <row r="441" ht="15.75" customHeight="1">
      <c r="A441" s="223"/>
      <c r="B441" s="223"/>
    </row>
    <row r="442" ht="15.75" customHeight="1">
      <c r="A442" s="223"/>
      <c r="B442" s="223"/>
    </row>
    <row r="443" ht="15.75" customHeight="1">
      <c r="A443" s="223"/>
      <c r="B443" s="223"/>
    </row>
    <row r="444" ht="15.75" customHeight="1">
      <c r="A444" s="223"/>
      <c r="B444" s="223"/>
    </row>
    <row r="445" ht="15.75" customHeight="1">
      <c r="A445" s="223"/>
      <c r="B445" s="223"/>
    </row>
    <row r="446" ht="15.75" customHeight="1">
      <c r="A446" s="223"/>
      <c r="B446" s="223"/>
    </row>
    <row r="447" ht="15.75" customHeight="1">
      <c r="A447" s="223"/>
      <c r="B447" s="223"/>
    </row>
    <row r="448" ht="15.75" customHeight="1">
      <c r="A448" s="223"/>
      <c r="B448" s="223"/>
    </row>
    <row r="449" ht="15.75" customHeight="1">
      <c r="A449" s="223"/>
      <c r="B449" s="223"/>
    </row>
    <row r="450" ht="15.75" customHeight="1">
      <c r="A450" s="223"/>
      <c r="B450" s="223"/>
    </row>
    <row r="451" ht="15.75" customHeight="1">
      <c r="A451" s="223"/>
      <c r="B451" s="223"/>
    </row>
    <row r="452" ht="15.75" customHeight="1">
      <c r="A452" s="223"/>
      <c r="B452" s="223"/>
    </row>
    <row r="453" ht="15.75" customHeight="1">
      <c r="A453" s="223"/>
      <c r="B453" s="223"/>
    </row>
    <row r="454" ht="15.75" customHeight="1">
      <c r="A454" s="223"/>
      <c r="B454" s="223"/>
    </row>
    <row r="455" ht="15.75" customHeight="1">
      <c r="A455" s="223"/>
      <c r="B455" s="223"/>
    </row>
    <row r="456" ht="15.75" customHeight="1">
      <c r="A456" s="223"/>
      <c r="B456" s="223"/>
    </row>
    <row r="457" ht="15.75" customHeight="1">
      <c r="A457" s="223"/>
      <c r="B457" s="223"/>
    </row>
    <row r="458" ht="15.75" customHeight="1">
      <c r="A458" s="223"/>
      <c r="B458" s="223"/>
    </row>
    <row r="459" ht="15.75" customHeight="1">
      <c r="A459" s="223"/>
      <c r="B459" s="223"/>
    </row>
    <row r="460" ht="15.75" customHeight="1">
      <c r="A460" s="223"/>
      <c r="B460" s="223"/>
    </row>
    <row r="461" ht="15.75" customHeight="1">
      <c r="A461" s="223"/>
      <c r="B461" s="223"/>
    </row>
    <row r="462" ht="15.75" customHeight="1">
      <c r="A462" s="223"/>
      <c r="B462" s="223"/>
    </row>
    <row r="463" ht="15.75" customHeight="1">
      <c r="A463" s="223"/>
      <c r="B463" s="223"/>
    </row>
    <row r="464" ht="15.75" customHeight="1">
      <c r="A464" s="223"/>
      <c r="B464" s="223"/>
    </row>
    <row r="465" ht="15.75" customHeight="1">
      <c r="A465" s="223"/>
      <c r="B465" s="223"/>
    </row>
    <row r="466" ht="15.75" customHeight="1">
      <c r="A466" s="223"/>
      <c r="B466" s="223"/>
    </row>
    <row r="467" ht="15.75" customHeight="1">
      <c r="A467" s="223"/>
      <c r="B467" s="223"/>
    </row>
    <row r="468" ht="15.75" customHeight="1">
      <c r="A468" s="223"/>
      <c r="B468" s="223"/>
    </row>
    <row r="469" ht="15.75" customHeight="1">
      <c r="A469" s="223"/>
      <c r="B469" s="223"/>
    </row>
    <row r="470" ht="15.75" customHeight="1">
      <c r="A470" s="223"/>
      <c r="B470" s="223"/>
    </row>
    <row r="471" ht="15.75" customHeight="1">
      <c r="A471" s="223"/>
      <c r="B471" s="223"/>
    </row>
    <row r="472" ht="15.75" customHeight="1">
      <c r="A472" s="223"/>
      <c r="B472" s="223"/>
    </row>
    <row r="473" ht="15.75" customHeight="1">
      <c r="A473" s="223"/>
      <c r="B473" s="223"/>
    </row>
    <row r="474" ht="15.75" customHeight="1">
      <c r="A474" s="223"/>
      <c r="B474" s="223"/>
    </row>
    <row r="475" ht="15.75" customHeight="1">
      <c r="A475" s="223"/>
      <c r="B475" s="223"/>
    </row>
    <row r="476" ht="15.75" customHeight="1">
      <c r="A476" s="223"/>
      <c r="B476" s="223"/>
    </row>
    <row r="477" ht="15.75" customHeight="1">
      <c r="A477" s="223"/>
      <c r="B477" s="223"/>
    </row>
    <row r="478" ht="15.75" customHeight="1">
      <c r="A478" s="223"/>
      <c r="B478" s="223"/>
    </row>
    <row r="479" ht="15.75" customHeight="1">
      <c r="A479" s="223"/>
      <c r="B479" s="223"/>
    </row>
    <row r="480" ht="15.75" customHeight="1">
      <c r="A480" s="223"/>
      <c r="B480" s="223"/>
    </row>
    <row r="481" ht="15.75" customHeight="1">
      <c r="A481" s="223"/>
      <c r="B481" s="223"/>
    </row>
    <row r="482" ht="15.75" customHeight="1">
      <c r="A482" s="223"/>
      <c r="B482" s="223"/>
    </row>
    <row r="483" ht="15.75" customHeight="1">
      <c r="A483" s="223"/>
      <c r="B483" s="223"/>
    </row>
    <row r="484" ht="15.75" customHeight="1">
      <c r="A484" s="223"/>
      <c r="B484" s="223"/>
    </row>
    <row r="485" ht="15.75" customHeight="1">
      <c r="A485" s="223"/>
      <c r="B485" s="223"/>
    </row>
    <row r="486" ht="15.75" customHeight="1">
      <c r="A486" s="223"/>
      <c r="B486" s="223"/>
    </row>
    <row r="487" ht="15.75" customHeight="1">
      <c r="A487" s="223"/>
      <c r="B487" s="223"/>
    </row>
    <row r="488" ht="15.75" customHeight="1">
      <c r="A488" s="223"/>
      <c r="B488" s="223"/>
    </row>
    <row r="489" ht="15.75" customHeight="1">
      <c r="A489" s="223"/>
      <c r="B489" s="223"/>
    </row>
    <row r="490" ht="15.75" customHeight="1">
      <c r="A490" s="223"/>
      <c r="B490" s="223"/>
    </row>
    <row r="491" ht="15.75" customHeight="1">
      <c r="A491" s="223"/>
      <c r="B491" s="223"/>
    </row>
    <row r="492" ht="15.75" customHeight="1">
      <c r="A492" s="223"/>
      <c r="B492" s="223"/>
    </row>
    <row r="493" ht="15.75" customHeight="1">
      <c r="A493" s="223"/>
      <c r="B493" s="223"/>
    </row>
    <row r="494" ht="15.75" customHeight="1">
      <c r="A494" s="223"/>
      <c r="B494" s="223"/>
    </row>
    <row r="495" ht="15.75" customHeight="1">
      <c r="A495" s="223"/>
      <c r="B495" s="223"/>
    </row>
    <row r="496" ht="15.75" customHeight="1">
      <c r="A496" s="223"/>
      <c r="B496" s="223"/>
    </row>
    <row r="497" ht="15.75" customHeight="1">
      <c r="A497" s="223"/>
      <c r="B497" s="223"/>
    </row>
    <row r="498" ht="15.75" customHeight="1">
      <c r="A498" s="223"/>
      <c r="B498" s="223"/>
    </row>
    <row r="499" ht="15.75" customHeight="1">
      <c r="A499" s="223"/>
      <c r="B499" s="223"/>
    </row>
    <row r="500" ht="15.75" customHeight="1">
      <c r="A500" s="223"/>
      <c r="B500" s="223"/>
    </row>
    <row r="501" ht="15.75" customHeight="1">
      <c r="A501" s="223"/>
      <c r="B501" s="223"/>
    </row>
    <row r="502" ht="15.75" customHeight="1">
      <c r="A502" s="223"/>
      <c r="B502" s="223"/>
    </row>
    <row r="503" ht="15.75" customHeight="1">
      <c r="A503" s="223"/>
      <c r="B503" s="223"/>
    </row>
    <row r="504" ht="15.75" customHeight="1">
      <c r="A504" s="223"/>
      <c r="B504" s="223"/>
    </row>
    <row r="505" ht="15.75" customHeight="1">
      <c r="A505" s="223"/>
      <c r="B505" s="223"/>
    </row>
    <row r="506" ht="15.75" customHeight="1">
      <c r="A506" s="223"/>
      <c r="B506" s="223"/>
    </row>
    <row r="507" ht="15.75" customHeight="1">
      <c r="A507" s="223"/>
      <c r="B507" s="223"/>
    </row>
    <row r="508" ht="15.75" customHeight="1">
      <c r="A508" s="223"/>
      <c r="B508" s="223"/>
    </row>
    <row r="509" ht="15.75" customHeight="1">
      <c r="A509" s="223"/>
      <c r="B509" s="223"/>
    </row>
    <row r="510" ht="15.75" customHeight="1">
      <c r="A510" s="223"/>
      <c r="B510" s="223"/>
    </row>
    <row r="511" ht="15.75" customHeight="1">
      <c r="A511" s="223"/>
      <c r="B511" s="223"/>
    </row>
    <row r="512" ht="15.75" customHeight="1">
      <c r="A512" s="223"/>
      <c r="B512" s="223"/>
    </row>
    <row r="513" ht="15.75" customHeight="1">
      <c r="A513" s="223"/>
      <c r="B513" s="223"/>
    </row>
    <row r="514" ht="15.75" customHeight="1">
      <c r="A514" s="223"/>
      <c r="B514" s="223"/>
    </row>
    <row r="515" ht="15.75" customHeight="1">
      <c r="A515" s="223"/>
      <c r="B515" s="223"/>
    </row>
    <row r="516" ht="15.75" customHeight="1">
      <c r="A516" s="223"/>
      <c r="B516" s="223"/>
    </row>
    <row r="517" ht="15.75" customHeight="1">
      <c r="A517" s="223"/>
      <c r="B517" s="223"/>
    </row>
    <row r="518" ht="15.75" customHeight="1">
      <c r="A518" s="223"/>
      <c r="B518" s="223"/>
    </row>
    <row r="519" ht="15.75" customHeight="1">
      <c r="A519" s="223"/>
      <c r="B519" s="223"/>
    </row>
    <row r="520" ht="15.75" customHeight="1">
      <c r="A520" s="223"/>
      <c r="B520" s="223"/>
    </row>
    <row r="521" ht="15.75" customHeight="1">
      <c r="A521" s="223"/>
      <c r="B521" s="223"/>
    </row>
    <row r="522" ht="15.75" customHeight="1">
      <c r="A522" s="223"/>
      <c r="B522" s="223"/>
    </row>
    <row r="523" ht="15.75" customHeight="1">
      <c r="A523" s="223"/>
      <c r="B523" s="223"/>
    </row>
    <row r="524" ht="15.75" customHeight="1">
      <c r="A524" s="223"/>
      <c r="B524" s="223"/>
    </row>
    <row r="525" ht="15.75" customHeight="1">
      <c r="A525" s="223"/>
      <c r="B525" s="223"/>
    </row>
    <row r="526" ht="15.75" customHeight="1">
      <c r="A526" s="223"/>
      <c r="B526" s="223"/>
    </row>
    <row r="527" ht="15.75" customHeight="1">
      <c r="A527" s="223"/>
      <c r="B527" s="223"/>
    </row>
    <row r="528" ht="15.75" customHeight="1">
      <c r="A528" s="223"/>
      <c r="B528" s="223"/>
    </row>
    <row r="529" ht="15.75" customHeight="1">
      <c r="A529" s="223"/>
      <c r="B529" s="223"/>
    </row>
    <row r="530" ht="15.75" customHeight="1">
      <c r="A530" s="223"/>
      <c r="B530" s="223"/>
    </row>
    <row r="531" ht="15.75" customHeight="1">
      <c r="A531" s="223"/>
      <c r="B531" s="223"/>
    </row>
    <row r="532" ht="15.75" customHeight="1">
      <c r="A532" s="223"/>
      <c r="B532" s="223"/>
    </row>
    <row r="533" ht="15.75" customHeight="1">
      <c r="A533" s="223"/>
      <c r="B533" s="223"/>
    </row>
    <row r="534" ht="15.75" customHeight="1">
      <c r="A534" s="223"/>
      <c r="B534" s="223"/>
    </row>
    <row r="535" ht="15.75" customHeight="1">
      <c r="A535" s="223"/>
      <c r="B535" s="223"/>
    </row>
    <row r="536" ht="15.75" customHeight="1">
      <c r="A536" s="223"/>
      <c r="B536" s="223"/>
    </row>
    <row r="537" ht="15.75" customHeight="1">
      <c r="A537" s="223"/>
      <c r="B537" s="223"/>
    </row>
    <row r="538" ht="15.75" customHeight="1">
      <c r="A538" s="223"/>
      <c r="B538" s="223"/>
    </row>
    <row r="539" ht="15.75" customHeight="1">
      <c r="A539" s="223"/>
      <c r="B539" s="223"/>
    </row>
    <row r="540" ht="15.75" customHeight="1">
      <c r="A540" s="223"/>
      <c r="B540" s="223"/>
    </row>
    <row r="541" ht="15.75" customHeight="1">
      <c r="A541" s="223"/>
      <c r="B541" s="223"/>
    </row>
    <row r="542" ht="15.75" customHeight="1">
      <c r="A542" s="223"/>
      <c r="B542" s="223"/>
    </row>
    <row r="543" ht="15.75" customHeight="1">
      <c r="A543" s="223"/>
      <c r="B543" s="223"/>
    </row>
    <row r="544" ht="15.75" customHeight="1">
      <c r="A544" s="223"/>
      <c r="B544" s="223"/>
    </row>
    <row r="545" ht="15.75" customHeight="1">
      <c r="A545" s="223"/>
      <c r="B545" s="223"/>
    </row>
    <row r="546" ht="15.75" customHeight="1">
      <c r="A546" s="223"/>
      <c r="B546" s="223"/>
    </row>
    <row r="547" ht="15.75" customHeight="1">
      <c r="A547" s="223"/>
      <c r="B547" s="223"/>
    </row>
    <row r="548" ht="15.75" customHeight="1">
      <c r="A548" s="223"/>
      <c r="B548" s="223"/>
    </row>
    <row r="549" ht="15.75" customHeight="1">
      <c r="A549" s="223"/>
      <c r="B549" s="223"/>
    </row>
    <row r="550" ht="15.75" customHeight="1">
      <c r="A550" s="223"/>
      <c r="B550" s="223"/>
    </row>
    <row r="551" ht="15.75" customHeight="1">
      <c r="A551" s="223"/>
      <c r="B551" s="223"/>
    </row>
    <row r="552" ht="15.75" customHeight="1">
      <c r="A552" s="223"/>
      <c r="B552" s="223"/>
    </row>
    <row r="553" ht="15.75" customHeight="1">
      <c r="A553" s="223"/>
      <c r="B553" s="223"/>
    </row>
    <row r="554" ht="15.75" customHeight="1">
      <c r="A554" s="223"/>
      <c r="B554" s="223"/>
    </row>
    <row r="555" ht="15.75" customHeight="1">
      <c r="A555" s="223"/>
      <c r="B555" s="223"/>
    </row>
    <row r="556" ht="15.75" customHeight="1">
      <c r="A556" s="223"/>
      <c r="B556" s="223"/>
    </row>
    <row r="557" ht="15.75" customHeight="1">
      <c r="A557" s="223"/>
      <c r="B557" s="223"/>
    </row>
    <row r="558" ht="15.75" customHeight="1">
      <c r="A558" s="223"/>
      <c r="B558" s="223"/>
    </row>
    <row r="559" ht="15.75" customHeight="1">
      <c r="A559" s="223"/>
      <c r="B559" s="223"/>
    </row>
    <row r="560" ht="15.75" customHeight="1">
      <c r="A560" s="223"/>
      <c r="B560" s="223"/>
    </row>
    <row r="561" ht="15.75" customHeight="1">
      <c r="A561" s="223"/>
      <c r="B561" s="223"/>
    </row>
    <row r="562" ht="15.75" customHeight="1">
      <c r="A562" s="223"/>
      <c r="B562" s="223"/>
    </row>
    <row r="563" ht="15.75" customHeight="1">
      <c r="A563" s="223"/>
      <c r="B563" s="223"/>
    </row>
    <row r="564" ht="15.75" customHeight="1">
      <c r="A564" s="223"/>
      <c r="B564" s="223"/>
    </row>
    <row r="565" ht="15.75" customHeight="1">
      <c r="A565" s="223"/>
      <c r="B565" s="223"/>
    </row>
    <row r="566" ht="15.75" customHeight="1">
      <c r="A566" s="223"/>
      <c r="B566" s="223"/>
    </row>
    <row r="567" ht="15.75" customHeight="1">
      <c r="A567" s="223"/>
      <c r="B567" s="223"/>
    </row>
    <row r="568" ht="15.75" customHeight="1">
      <c r="A568" s="223"/>
      <c r="B568" s="223"/>
    </row>
    <row r="569" ht="15.75" customHeight="1">
      <c r="A569" s="223"/>
      <c r="B569" s="223"/>
    </row>
    <row r="570" ht="15.75" customHeight="1">
      <c r="A570" s="223"/>
      <c r="B570" s="223"/>
    </row>
    <row r="571" ht="15.75" customHeight="1">
      <c r="A571" s="223"/>
      <c r="B571" s="223"/>
    </row>
    <row r="572" ht="15.75" customHeight="1">
      <c r="A572" s="223"/>
      <c r="B572" s="223"/>
    </row>
    <row r="573" ht="15.75" customHeight="1">
      <c r="A573" s="223"/>
      <c r="B573" s="223"/>
    </row>
    <row r="574" ht="15.75" customHeight="1">
      <c r="A574" s="223"/>
      <c r="B574" s="223"/>
    </row>
    <row r="575" ht="15.75" customHeight="1">
      <c r="A575" s="223"/>
      <c r="B575" s="223"/>
    </row>
    <row r="576" ht="15.75" customHeight="1">
      <c r="A576" s="223"/>
      <c r="B576" s="223"/>
    </row>
    <row r="577" ht="15.75" customHeight="1">
      <c r="A577" s="223"/>
      <c r="B577" s="223"/>
    </row>
    <row r="578" ht="15.75" customHeight="1">
      <c r="A578" s="223"/>
      <c r="B578" s="223"/>
    </row>
    <row r="579" ht="15.75" customHeight="1">
      <c r="A579" s="223"/>
      <c r="B579" s="223"/>
    </row>
    <row r="580" ht="15.75" customHeight="1">
      <c r="A580" s="223"/>
      <c r="B580" s="223"/>
    </row>
    <row r="581" ht="15.75" customHeight="1">
      <c r="A581" s="223"/>
      <c r="B581" s="223"/>
    </row>
    <row r="582" ht="15.75" customHeight="1">
      <c r="A582" s="223"/>
      <c r="B582" s="223"/>
    </row>
    <row r="583" ht="15.75" customHeight="1">
      <c r="A583" s="223"/>
      <c r="B583" s="223"/>
    </row>
    <row r="584" ht="15.75" customHeight="1">
      <c r="A584" s="223"/>
      <c r="B584" s="223"/>
    </row>
    <row r="585" ht="15.75" customHeight="1">
      <c r="A585" s="223"/>
      <c r="B585" s="223"/>
    </row>
    <row r="586" ht="15.75" customHeight="1">
      <c r="A586" s="223"/>
      <c r="B586" s="223"/>
    </row>
    <row r="587" ht="15.75" customHeight="1">
      <c r="A587" s="223"/>
      <c r="B587" s="223"/>
    </row>
    <row r="588" ht="15.75" customHeight="1">
      <c r="A588" s="223"/>
      <c r="B588" s="223"/>
    </row>
    <row r="589" ht="15.75" customHeight="1">
      <c r="A589" s="223"/>
      <c r="B589" s="223"/>
    </row>
    <row r="590" ht="15.75" customHeight="1">
      <c r="A590" s="223"/>
      <c r="B590" s="223"/>
    </row>
    <row r="591" ht="15.75" customHeight="1">
      <c r="A591" s="223"/>
      <c r="B591" s="223"/>
    </row>
    <row r="592" ht="15.75" customHeight="1">
      <c r="A592" s="223"/>
      <c r="B592" s="223"/>
    </row>
    <row r="593" ht="15.75" customHeight="1">
      <c r="A593" s="223"/>
      <c r="B593" s="223"/>
    </row>
    <row r="594" ht="15.75" customHeight="1">
      <c r="A594" s="223"/>
      <c r="B594" s="223"/>
    </row>
    <row r="595" ht="15.75" customHeight="1">
      <c r="A595" s="223"/>
      <c r="B595" s="223"/>
    </row>
    <row r="596" ht="15.75" customHeight="1">
      <c r="A596" s="223"/>
      <c r="B596" s="223"/>
    </row>
    <row r="597" ht="15.75" customHeight="1">
      <c r="A597" s="223"/>
      <c r="B597" s="223"/>
    </row>
    <row r="598" ht="15.75" customHeight="1">
      <c r="A598" s="223"/>
      <c r="B598" s="223"/>
    </row>
    <row r="599" ht="15.75" customHeight="1">
      <c r="A599" s="223"/>
      <c r="B599" s="223"/>
    </row>
    <row r="600" ht="15.75" customHeight="1">
      <c r="A600" s="223"/>
      <c r="B600" s="223"/>
    </row>
    <row r="601" ht="15.75" customHeight="1">
      <c r="A601" s="223"/>
      <c r="B601" s="223"/>
    </row>
    <row r="602" ht="15.75" customHeight="1">
      <c r="A602" s="223"/>
      <c r="B602" s="223"/>
    </row>
    <row r="603" ht="15.75" customHeight="1">
      <c r="A603" s="223"/>
      <c r="B603" s="223"/>
    </row>
    <row r="604" ht="15.75" customHeight="1">
      <c r="A604" s="223"/>
      <c r="B604" s="223"/>
    </row>
    <row r="605" ht="15.75" customHeight="1">
      <c r="A605" s="223"/>
      <c r="B605" s="223"/>
    </row>
    <row r="606" ht="15.75" customHeight="1">
      <c r="A606" s="223"/>
      <c r="B606" s="223"/>
    </row>
    <row r="607" ht="15.75" customHeight="1">
      <c r="A607" s="223"/>
      <c r="B607" s="223"/>
    </row>
    <row r="608" ht="15.75" customHeight="1">
      <c r="A608" s="223"/>
      <c r="B608" s="223"/>
    </row>
    <row r="609" ht="15.75" customHeight="1">
      <c r="A609" s="223"/>
      <c r="B609" s="223"/>
    </row>
    <row r="610" ht="15.75" customHeight="1">
      <c r="A610" s="223"/>
      <c r="B610" s="223"/>
    </row>
    <row r="611" ht="15.75" customHeight="1">
      <c r="A611" s="223"/>
      <c r="B611" s="223"/>
    </row>
    <row r="612" ht="15.75" customHeight="1">
      <c r="A612" s="223"/>
      <c r="B612" s="223"/>
    </row>
    <row r="613" ht="15.75" customHeight="1">
      <c r="A613" s="223"/>
      <c r="B613" s="223"/>
    </row>
    <row r="614" ht="15.75" customHeight="1">
      <c r="A614" s="223"/>
      <c r="B614" s="223"/>
    </row>
    <row r="615" ht="15.75" customHeight="1">
      <c r="A615" s="223"/>
      <c r="B615" s="223"/>
    </row>
    <row r="616" ht="15.75" customHeight="1">
      <c r="A616" s="223"/>
      <c r="B616" s="223"/>
    </row>
    <row r="617" ht="15.75" customHeight="1">
      <c r="A617" s="223"/>
      <c r="B617" s="223"/>
    </row>
    <row r="618" ht="15.75" customHeight="1">
      <c r="A618" s="223"/>
      <c r="B618" s="223"/>
    </row>
    <row r="619" ht="15.75" customHeight="1">
      <c r="A619" s="223"/>
      <c r="B619" s="223"/>
    </row>
    <row r="620" ht="15.75" customHeight="1">
      <c r="A620" s="223"/>
      <c r="B620" s="223"/>
    </row>
    <row r="621" ht="15.75" customHeight="1">
      <c r="A621" s="223"/>
      <c r="B621" s="223"/>
    </row>
    <row r="622" ht="15.75" customHeight="1">
      <c r="A622" s="223"/>
      <c r="B622" s="223"/>
    </row>
    <row r="623" ht="15.75" customHeight="1">
      <c r="A623" s="223"/>
      <c r="B623" s="223"/>
    </row>
    <row r="624" ht="15.75" customHeight="1">
      <c r="A624" s="223"/>
      <c r="B624" s="223"/>
    </row>
    <row r="625" ht="15.75" customHeight="1">
      <c r="A625" s="223"/>
      <c r="B625" s="223"/>
    </row>
    <row r="626" ht="15.75" customHeight="1">
      <c r="A626" s="223"/>
      <c r="B626" s="223"/>
    </row>
    <row r="627" ht="15.75" customHeight="1">
      <c r="A627" s="223"/>
      <c r="B627" s="223"/>
    </row>
    <row r="628" ht="15.75" customHeight="1">
      <c r="A628" s="223"/>
      <c r="B628" s="223"/>
    </row>
    <row r="629" ht="15.75" customHeight="1">
      <c r="A629" s="223"/>
      <c r="B629" s="223"/>
    </row>
    <row r="630" ht="15.75" customHeight="1">
      <c r="A630" s="223"/>
      <c r="B630" s="223"/>
    </row>
    <row r="631" ht="15.75" customHeight="1">
      <c r="A631" s="223"/>
      <c r="B631" s="223"/>
    </row>
    <row r="632" ht="15.75" customHeight="1">
      <c r="A632" s="223"/>
      <c r="B632" s="223"/>
    </row>
    <row r="633" ht="15.75" customHeight="1">
      <c r="A633" s="223"/>
      <c r="B633" s="223"/>
    </row>
    <row r="634" ht="15.75" customHeight="1">
      <c r="A634" s="223"/>
      <c r="B634" s="223"/>
    </row>
    <row r="635" ht="15.75" customHeight="1">
      <c r="A635" s="223"/>
      <c r="B635" s="223"/>
    </row>
    <row r="636" ht="15.75" customHeight="1">
      <c r="A636" s="223"/>
      <c r="B636" s="223"/>
    </row>
    <row r="637" ht="15.75" customHeight="1">
      <c r="A637" s="223"/>
      <c r="B637" s="223"/>
    </row>
    <row r="638" ht="15.75" customHeight="1">
      <c r="A638" s="223"/>
      <c r="B638" s="223"/>
    </row>
    <row r="639" ht="15.75" customHeight="1">
      <c r="A639" s="223"/>
      <c r="B639" s="223"/>
    </row>
    <row r="640" ht="15.75" customHeight="1">
      <c r="A640" s="223"/>
      <c r="B640" s="223"/>
    </row>
    <row r="641" ht="15.75" customHeight="1">
      <c r="A641" s="223"/>
      <c r="B641" s="223"/>
    </row>
    <row r="642" ht="15.75" customHeight="1">
      <c r="A642" s="223"/>
      <c r="B642" s="223"/>
    </row>
    <row r="643" ht="15.75" customHeight="1">
      <c r="A643" s="223"/>
      <c r="B643" s="223"/>
    </row>
    <row r="644" ht="15.75" customHeight="1">
      <c r="A644" s="223"/>
      <c r="B644" s="223"/>
    </row>
    <row r="645" ht="15.75" customHeight="1">
      <c r="A645" s="223"/>
      <c r="B645" s="223"/>
    </row>
    <row r="646" ht="15.75" customHeight="1">
      <c r="A646" s="223"/>
      <c r="B646" s="223"/>
    </row>
    <row r="647" ht="15.75" customHeight="1">
      <c r="A647" s="223"/>
      <c r="B647" s="223"/>
    </row>
    <row r="648" ht="15.75" customHeight="1">
      <c r="A648" s="223"/>
      <c r="B648" s="223"/>
    </row>
    <row r="649" ht="15.75" customHeight="1">
      <c r="A649" s="223"/>
      <c r="B649" s="223"/>
    </row>
    <row r="650" ht="15.75" customHeight="1">
      <c r="A650" s="223"/>
      <c r="B650" s="223"/>
    </row>
    <row r="651" ht="15.75" customHeight="1">
      <c r="A651" s="223"/>
      <c r="B651" s="223"/>
    </row>
    <row r="652" ht="15.75" customHeight="1">
      <c r="A652" s="223"/>
      <c r="B652" s="223"/>
    </row>
    <row r="653" ht="15.75" customHeight="1">
      <c r="A653" s="223"/>
      <c r="B653" s="223"/>
    </row>
    <row r="654" ht="15.75" customHeight="1">
      <c r="A654" s="223"/>
      <c r="B654" s="223"/>
    </row>
    <row r="655" ht="15.75" customHeight="1">
      <c r="A655" s="223"/>
      <c r="B655" s="223"/>
    </row>
    <row r="656" ht="15.75" customHeight="1">
      <c r="A656" s="223"/>
      <c r="B656" s="223"/>
    </row>
    <row r="657" ht="15.75" customHeight="1">
      <c r="A657" s="223"/>
      <c r="B657" s="223"/>
    </row>
    <row r="658" ht="15.75" customHeight="1">
      <c r="A658" s="223"/>
      <c r="B658" s="223"/>
    </row>
    <row r="659" ht="15.75" customHeight="1">
      <c r="A659" s="223"/>
      <c r="B659" s="223"/>
    </row>
    <row r="660" ht="15.75" customHeight="1">
      <c r="A660" s="223"/>
      <c r="B660" s="223"/>
    </row>
    <row r="661" ht="15.75" customHeight="1">
      <c r="A661" s="223"/>
      <c r="B661" s="223"/>
    </row>
    <row r="662" ht="15.75" customHeight="1">
      <c r="A662" s="223"/>
      <c r="B662" s="223"/>
    </row>
    <row r="663" ht="15.75" customHeight="1">
      <c r="A663" s="223"/>
      <c r="B663" s="223"/>
    </row>
    <row r="664" ht="15.75" customHeight="1">
      <c r="A664" s="223"/>
      <c r="B664" s="223"/>
    </row>
    <row r="665" ht="15.75" customHeight="1">
      <c r="A665" s="223"/>
      <c r="B665" s="223"/>
    </row>
    <row r="666" ht="15.75" customHeight="1">
      <c r="A666" s="223"/>
      <c r="B666" s="223"/>
    </row>
    <row r="667" ht="15.75" customHeight="1">
      <c r="A667" s="223"/>
      <c r="B667" s="223"/>
    </row>
    <row r="668" ht="15.75" customHeight="1">
      <c r="A668" s="223"/>
      <c r="B668" s="223"/>
    </row>
    <row r="669" ht="15.75" customHeight="1">
      <c r="A669" s="223"/>
      <c r="B669" s="223"/>
    </row>
    <row r="670" ht="15.75" customHeight="1">
      <c r="A670" s="223"/>
      <c r="B670" s="223"/>
    </row>
    <row r="671" ht="15.75" customHeight="1">
      <c r="A671" s="223"/>
      <c r="B671" s="223"/>
    </row>
    <row r="672" ht="15.75" customHeight="1">
      <c r="A672" s="223"/>
      <c r="B672" s="223"/>
    </row>
    <row r="673" ht="15.75" customHeight="1">
      <c r="A673" s="223"/>
      <c r="B673" s="223"/>
    </row>
    <row r="674" ht="15.75" customHeight="1">
      <c r="A674" s="223"/>
      <c r="B674" s="223"/>
    </row>
    <row r="675" ht="15.75" customHeight="1">
      <c r="A675" s="223"/>
      <c r="B675" s="223"/>
    </row>
    <row r="676" ht="15.75" customHeight="1">
      <c r="A676" s="223"/>
      <c r="B676" s="223"/>
    </row>
    <row r="677" ht="15.75" customHeight="1">
      <c r="A677" s="223"/>
      <c r="B677" s="223"/>
    </row>
    <row r="678" ht="15.75" customHeight="1">
      <c r="A678" s="223"/>
      <c r="B678" s="223"/>
    </row>
    <row r="679" ht="15.75" customHeight="1">
      <c r="A679" s="223"/>
      <c r="B679" s="223"/>
    </row>
    <row r="680" ht="15.75" customHeight="1">
      <c r="A680" s="223"/>
      <c r="B680" s="223"/>
    </row>
    <row r="681" ht="15.75" customHeight="1">
      <c r="A681" s="223"/>
      <c r="B681" s="223"/>
    </row>
    <row r="682" ht="15.75" customHeight="1">
      <c r="A682" s="223"/>
      <c r="B682" s="223"/>
    </row>
    <row r="683" ht="15.75" customHeight="1">
      <c r="A683" s="223"/>
      <c r="B683" s="223"/>
    </row>
    <row r="684" ht="15.75" customHeight="1">
      <c r="A684" s="223"/>
      <c r="B684" s="223"/>
    </row>
    <row r="685" ht="15.75" customHeight="1">
      <c r="A685" s="223"/>
      <c r="B685" s="223"/>
    </row>
    <row r="686" ht="15.75" customHeight="1">
      <c r="A686" s="223"/>
      <c r="B686" s="223"/>
    </row>
    <row r="687" ht="15.75" customHeight="1">
      <c r="A687" s="223"/>
      <c r="B687" s="223"/>
    </row>
    <row r="688" ht="15.75" customHeight="1">
      <c r="A688" s="223"/>
      <c r="B688" s="223"/>
    </row>
    <row r="689" ht="15.75" customHeight="1">
      <c r="A689" s="223"/>
      <c r="B689" s="223"/>
    </row>
    <row r="690" ht="15.75" customHeight="1">
      <c r="A690" s="223"/>
      <c r="B690" s="223"/>
    </row>
    <row r="691" ht="15.75" customHeight="1">
      <c r="A691" s="223"/>
      <c r="B691" s="223"/>
    </row>
    <row r="692" ht="15.75" customHeight="1">
      <c r="A692" s="223"/>
      <c r="B692" s="223"/>
    </row>
    <row r="693" ht="15.75" customHeight="1">
      <c r="A693" s="223"/>
      <c r="B693" s="223"/>
    </row>
    <row r="694" ht="15.75" customHeight="1">
      <c r="A694" s="223"/>
      <c r="B694" s="223"/>
    </row>
    <row r="695" ht="15.75" customHeight="1">
      <c r="A695" s="223"/>
      <c r="B695" s="223"/>
    </row>
    <row r="696" ht="15.75" customHeight="1">
      <c r="A696" s="223"/>
      <c r="B696" s="223"/>
    </row>
    <row r="697" ht="15.75" customHeight="1">
      <c r="A697" s="223"/>
      <c r="B697" s="223"/>
    </row>
    <row r="698" ht="15.75" customHeight="1">
      <c r="A698" s="223"/>
      <c r="B698" s="223"/>
    </row>
    <row r="699" ht="15.75" customHeight="1">
      <c r="A699" s="223"/>
      <c r="B699" s="223"/>
    </row>
    <row r="700" ht="15.75" customHeight="1">
      <c r="A700" s="223"/>
      <c r="B700" s="223"/>
    </row>
    <row r="701" ht="15.75" customHeight="1">
      <c r="A701" s="223"/>
      <c r="B701" s="223"/>
    </row>
    <row r="702" ht="15.75" customHeight="1">
      <c r="A702" s="223"/>
      <c r="B702" s="223"/>
    </row>
    <row r="703" ht="15.75" customHeight="1">
      <c r="A703" s="223"/>
      <c r="B703" s="223"/>
    </row>
    <row r="704" ht="15.75" customHeight="1">
      <c r="A704" s="223"/>
      <c r="B704" s="223"/>
    </row>
    <row r="705" ht="15.75" customHeight="1">
      <c r="A705" s="223"/>
      <c r="B705" s="223"/>
    </row>
    <row r="706" ht="15.75" customHeight="1">
      <c r="A706" s="223"/>
      <c r="B706" s="223"/>
    </row>
    <row r="707" ht="15.75" customHeight="1">
      <c r="A707" s="223"/>
      <c r="B707" s="223"/>
    </row>
    <row r="708" ht="15.75" customHeight="1">
      <c r="A708" s="223"/>
      <c r="B708" s="223"/>
    </row>
    <row r="709" ht="15.75" customHeight="1">
      <c r="A709" s="223"/>
      <c r="B709" s="223"/>
    </row>
    <row r="710" ht="15.75" customHeight="1">
      <c r="A710" s="223"/>
      <c r="B710" s="223"/>
    </row>
    <row r="711" ht="15.75" customHeight="1">
      <c r="A711" s="223"/>
      <c r="B711" s="223"/>
    </row>
    <row r="712" ht="15.75" customHeight="1">
      <c r="A712" s="223"/>
      <c r="B712" s="223"/>
    </row>
    <row r="713" ht="15.75" customHeight="1">
      <c r="A713" s="223"/>
      <c r="B713" s="223"/>
    </row>
    <row r="714" ht="15.75" customHeight="1">
      <c r="A714" s="223"/>
      <c r="B714" s="223"/>
    </row>
    <row r="715" ht="15.75" customHeight="1">
      <c r="A715" s="223"/>
      <c r="B715" s="223"/>
    </row>
    <row r="716" ht="15.75" customHeight="1">
      <c r="A716" s="223"/>
      <c r="B716" s="223"/>
    </row>
    <row r="717" ht="15.75" customHeight="1">
      <c r="A717" s="223"/>
      <c r="B717" s="223"/>
    </row>
    <row r="718" ht="15.75" customHeight="1">
      <c r="A718" s="223"/>
      <c r="B718" s="223"/>
    </row>
    <row r="719" ht="15.75" customHeight="1">
      <c r="A719" s="223"/>
      <c r="B719" s="223"/>
    </row>
    <row r="720" ht="15.75" customHeight="1">
      <c r="A720" s="223"/>
      <c r="B720" s="223"/>
    </row>
    <row r="721" ht="15.75" customHeight="1">
      <c r="A721" s="223"/>
      <c r="B721" s="223"/>
    </row>
    <row r="722" ht="15.75" customHeight="1">
      <c r="A722" s="223"/>
      <c r="B722" s="223"/>
    </row>
    <row r="723" ht="15.75" customHeight="1">
      <c r="A723" s="223"/>
      <c r="B723" s="223"/>
    </row>
    <row r="724" ht="15.75" customHeight="1">
      <c r="A724" s="223"/>
      <c r="B724" s="223"/>
    </row>
    <row r="725" ht="15.75" customHeight="1">
      <c r="A725" s="223"/>
      <c r="B725" s="223"/>
    </row>
    <row r="726" ht="15.75" customHeight="1">
      <c r="A726" s="223"/>
      <c r="B726" s="223"/>
    </row>
    <row r="727" ht="15.75" customHeight="1">
      <c r="A727" s="223"/>
      <c r="B727" s="223"/>
    </row>
    <row r="728" ht="15.75" customHeight="1">
      <c r="A728" s="223"/>
      <c r="B728" s="223"/>
    </row>
    <row r="729" ht="15.75" customHeight="1">
      <c r="A729" s="223"/>
      <c r="B729" s="223"/>
    </row>
    <row r="730" ht="15.75" customHeight="1">
      <c r="A730" s="223"/>
      <c r="B730" s="223"/>
    </row>
    <row r="731" ht="15.75" customHeight="1">
      <c r="A731" s="223"/>
      <c r="B731" s="223"/>
    </row>
    <row r="732" ht="15.75" customHeight="1">
      <c r="A732" s="223"/>
      <c r="B732" s="223"/>
    </row>
    <row r="733" ht="15.75" customHeight="1">
      <c r="A733" s="223"/>
      <c r="B733" s="223"/>
    </row>
    <row r="734" ht="15.75" customHeight="1">
      <c r="A734" s="223"/>
      <c r="B734" s="223"/>
    </row>
    <row r="735" ht="15.75" customHeight="1">
      <c r="A735" s="223"/>
      <c r="B735" s="223"/>
    </row>
    <row r="736" ht="15.75" customHeight="1">
      <c r="A736" s="223"/>
      <c r="B736" s="223"/>
    </row>
    <row r="737" ht="15.75" customHeight="1">
      <c r="A737" s="223"/>
      <c r="B737" s="223"/>
    </row>
    <row r="738" ht="15.75" customHeight="1">
      <c r="A738" s="223"/>
      <c r="B738" s="223"/>
    </row>
    <row r="739" ht="15.75" customHeight="1">
      <c r="A739" s="223"/>
      <c r="B739" s="223"/>
    </row>
    <row r="740" ht="15.75" customHeight="1">
      <c r="A740" s="223"/>
      <c r="B740" s="223"/>
    </row>
    <row r="741" ht="15.75" customHeight="1">
      <c r="A741" s="223"/>
      <c r="B741" s="223"/>
    </row>
    <row r="742" ht="15.75" customHeight="1">
      <c r="A742" s="223"/>
      <c r="B742" s="223"/>
    </row>
    <row r="743" ht="15.75" customHeight="1">
      <c r="A743" s="223"/>
      <c r="B743" s="223"/>
    </row>
    <row r="744" ht="15.75" customHeight="1">
      <c r="A744" s="223"/>
      <c r="B744" s="223"/>
    </row>
    <row r="745" ht="15.75" customHeight="1">
      <c r="A745" s="223"/>
      <c r="B745" s="223"/>
    </row>
    <row r="746" ht="15.75" customHeight="1">
      <c r="A746" s="223"/>
      <c r="B746" s="223"/>
    </row>
    <row r="747" ht="15.75" customHeight="1">
      <c r="A747" s="223"/>
      <c r="B747" s="223"/>
    </row>
    <row r="748" ht="15.75" customHeight="1">
      <c r="A748" s="223"/>
      <c r="B748" s="223"/>
    </row>
    <row r="749" ht="15.75" customHeight="1">
      <c r="A749" s="223"/>
      <c r="B749" s="223"/>
    </row>
    <row r="750" ht="15.75" customHeight="1">
      <c r="A750" s="223"/>
      <c r="B750" s="223"/>
    </row>
    <row r="751" ht="15.75" customHeight="1">
      <c r="A751" s="223"/>
      <c r="B751" s="223"/>
    </row>
    <row r="752" ht="15.75" customHeight="1">
      <c r="A752" s="223"/>
      <c r="B752" s="223"/>
    </row>
    <row r="753" ht="15.75" customHeight="1">
      <c r="A753" s="223"/>
      <c r="B753" s="223"/>
    </row>
    <row r="754" ht="15.75" customHeight="1">
      <c r="A754" s="223"/>
      <c r="B754" s="223"/>
    </row>
    <row r="755" ht="15.75" customHeight="1">
      <c r="A755" s="223"/>
      <c r="B755" s="223"/>
    </row>
    <row r="756" ht="15.75" customHeight="1">
      <c r="A756" s="223"/>
      <c r="B756" s="223"/>
    </row>
    <row r="757" ht="15.75" customHeight="1">
      <c r="A757" s="223"/>
      <c r="B757" s="223"/>
    </row>
    <row r="758" ht="15.75" customHeight="1">
      <c r="A758" s="223"/>
      <c r="B758" s="223"/>
    </row>
    <row r="759" ht="15.75" customHeight="1">
      <c r="A759" s="223"/>
      <c r="B759" s="223"/>
    </row>
    <row r="760" ht="15.75" customHeight="1">
      <c r="A760" s="223"/>
      <c r="B760" s="223"/>
    </row>
    <row r="761" ht="15.75" customHeight="1">
      <c r="A761" s="223"/>
      <c r="B761" s="223"/>
    </row>
    <row r="762" ht="15.75" customHeight="1">
      <c r="A762" s="223"/>
      <c r="B762" s="223"/>
    </row>
    <row r="763" ht="15.75" customHeight="1">
      <c r="A763" s="223"/>
      <c r="B763" s="223"/>
    </row>
    <row r="764" ht="15.75" customHeight="1">
      <c r="A764" s="223"/>
      <c r="B764" s="223"/>
    </row>
    <row r="765" ht="15.75" customHeight="1">
      <c r="A765" s="223"/>
      <c r="B765" s="223"/>
    </row>
    <row r="766" ht="15.75" customHeight="1">
      <c r="A766" s="223"/>
      <c r="B766" s="223"/>
    </row>
    <row r="767" ht="15.75" customHeight="1">
      <c r="A767" s="223"/>
      <c r="B767" s="223"/>
    </row>
    <row r="768" ht="15.75" customHeight="1">
      <c r="A768" s="223"/>
      <c r="B768" s="223"/>
    </row>
    <row r="769" ht="15.75" customHeight="1">
      <c r="A769" s="223"/>
      <c r="B769" s="223"/>
    </row>
    <row r="770" ht="15.75" customHeight="1">
      <c r="A770" s="223"/>
      <c r="B770" s="223"/>
    </row>
    <row r="771" ht="15.75" customHeight="1">
      <c r="A771" s="223"/>
      <c r="B771" s="223"/>
    </row>
    <row r="772" ht="15.75" customHeight="1">
      <c r="A772" s="223"/>
      <c r="B772" s="223"/>
    </row>
    <row r="773" ht="15.75" customHeight="1">
      <c r="A773" s="223"/>
      <c r="B773" s="223"/>
    </row>
    <row r="774" ht="15.75" customHeight="1">
      <c r="A774" s="223"/>
      <c r="B774" s="223"/>
    </row>
    <row r="775" ht="15.75" customHeight="1">
      <c r="A775" s="223"/>
      <c r="B775" s="223"/>
    </row>
    <row r="776" ht="15.75" customHeight="1">
      <c r="A776" s="223"/>
      <c r="B776" s="223"/>
    </row>
    <row r="777" ht="15.75" customHeight="1">
      <c r="A777" s="223"/>
      <c r="B777" s="223"/>
    </row>
    <row r="778" ht="15.75" customHeight="1">
      <c r="A778" s="223"/>
      <c r="B778" s="223"/>
    </row>
    <row r="779" ht="15.75" customHeight="1">
      <c r="A779" s="223"/>
      <c r="B779" s="223"/>
    </row>
    <row r="780" ht="15.75" customHeight="1">
      <c r="A780" s="223"/>
      <c r="B780" s="223"/>
    </row>
    <row r="781" ht="15.75" customHeight="1">
      <c r="A781" s="223"/>
      <c r="B781" s="223"/>
    </row>
    <row r="782" ht="15.75" customHeight="1">
      <c r="A782" s="223"/>
      <c r="B782" s="223"/>
    </row>
    <row r="783" ht="15.75" customHeight="1">
      <c r="A783" s="223"/>
      <c r="B783" s="223"/>
    </row>
    <row r="784" ht="15.75" customHeight="1">
      <c r="A784" s="223"/>
      <c r="B784" s="223"/>
    </row>
    <row r="785" ht="15.75" customHeight="1">
      <c r="A785" s="223"/>
      <c r="B785" s="223"/>
    </row>
    <row r="786" ht="15.75" customHeight="1">
      <c r="A786" s="223"/>
      <c r="B786" s="223"/>
    </row>
    <row r="787" ht="15.75" customHeight="1">
      <c r="A787" s="223"/>
      <c r="B787" s="223"/>
    </row>
    <row r="788" ht="15.75" customHeight="1">
      <c r="A788" s="223"/>
      <c r="B788" s="223"/>
    </row>
    <row r="789" ht="15.75" customHeight="1">
      <c r="A789" s="223"/>
      <c r="B789" s="223"/>
    </row>
    <row r="790" ht="15.75" customHeight="1">
      <c r="A790" s="223"/>
      <c r="B790" s="223"/>
    </row>
    <row r="791" ht="15.75" customHeight="1">
      <c r="A791" s="223"/>
      <c r="B791" s="223"/>
    </row>
    <row r="792" ht="15.75" customHeight="1">
      <c r="A792" s="223"/>
      <c r="B792" s="223"/>
    </row>
    <row r="793" ht="15.75" customHeight="1">
      <c r="A793" s="223"/>
      <c r="B793" s="223"/>
    </row>
    <row r="794" ht="15.75" customHeight="1">
      <c r="A794" s="223"/>
      <c r="B794" s="223"/>
    </row>
    <row r="795" ht="15.75" customHeight="1">
      <c r="A795" s="223"/>
      <c r="B795" s="223"/>
    </row>
    <row r="796" ht="15.75" customHeight="1">
      <c r="A796" s="223"/>
      <c r="B796" s="223"/>
    </row>
    <row r="797" ht="15.75" customHeight="1">
      <c r="A797" s="223"/>
      <c r="B797" s="223"/>
    </row>
    <row r="798" ht="15.75" customHeight="1">
      <c r="A798" s="223"/>
      <c r="B798" s="223"/>
    </row>
    <row r="799" ht="15.75" customHeight="1">
      <c r="A799" s="223"/>
      <c r="B799" s="223"/>
    </row>
    <row r="800" ht="15.75" customHeight="1">
      <c r="A800" s="223"/>
      <c r="B800" s="223"/>
    </row>
    <row r="801" ht="15.75" customHeight="1">
      <c r="A801" s="223"/>
      <c r="B801" s="223"/>
    </row>
    <row r="802" ht="15.75" customHeight="1">
      <c r="A802" s="223"/>
      <c r="B802" s="223"/>
    </row>
    <row r="803" ht="15.75" customHeight="1">
      <c r="A803" s="223"/>
      <c r="B803" s="223"/>
    </row>
    <row r="804" ht="15.75" customHeight="1">
      <c r="A804" s="223"/>
      <c r="B804" s="223"/>
    </row>
    <row r="805" ht="15.75" customHeight="1">
      <c r="A805" s="223"/>
      <c r="B805" s="223"/>
    </row>
    <row r="806" ht="15.75" customHeight="1">
      <c r="A806" s="223"/>
      <c r="B806" s="223"/>
    </row>
    <row r="807" ht="15.75" customHeight="1">
      <c r="A807" s="223"/>
      <c r="B807" s="223"/>
    </row>
    <row r="808" ht="15.75" customHeight="1">
      <c r="A808" s="223"/>
      <c r="B808" s="223"/>
    </row>
    <row r="809" ht="15.75" customHeight="1">
      <c r="A809" s="223"/>
      <c r="B809" s="223"/>
    </row>
    <row r="810" ht="15.75" customHeight="1">
      <c r="A810" s="223"/>
      <c r="B810" s="223"/>
    </row>
    <row r="811" ht="15.75" customHeight="1">
      <c r="A811" s="223"/>
      <c r="B811" s="223"/>
    </row>
    <row r="812" ht="15.75" customHeight="1">
      <c r="A812" s="223"/>
      <c r="B812" s="223"/>
    </row>
    <row r="813" ht="15.75" customHeight="1">
      <c r="A813" s="223"/>
      <c r="B813" s="223"/>
    </row>
    <row r="814" ht="15.75" customHeight="1">
      <c r="A814" s="223"/>
      <c r="B814" s="223"/>
    </row>
    <row r="815" ht="15.75" customHeight="1">
      <c r="A815" s="223"/>
      <c r="B815" s="223"/>
    </row>
    <row r="816" ht="15.75" customHeight="1">
      <c r="A816" s="223"/>
      <c r="B816" s="223"/>
    </row>
    <row r="817" ht="15.75" customHeight="1">
      <c r="A817" s="223"/>
      <c r="B817" s="223"/>
    </row>
    <row r="818" ht="15.75" customHeight="1">
      <c r="A818" s="223"/>
      <c r="B818" s="223"/>
    </row>
    <row r="819" ht="15.75" customHeight="1">
      <c r="A819" s="223"/>
      <c r="B819" s="223"/>
    </row>
    <row r="820" ht="15.75" customHeight="1">
      <c r="A820" s="223"/>
      <c r="B820" s="223"/>
    </row>
    <row r="821" ht="15.75" customHeight="1">
      <c r="A821" s="223"/>
      <c r="B821" s="223"/>
    </row>
    <row r="822" ht="15.75" customHeight="1">
      <c r="A822" s="223"/>
      <c r="B822" s="223"/>
    </row>
    <row r="823" ht="15.75" customHeight="1">
      <c r="A823" s="223"/>
      <c r="B823" s="223"/>
    </row>
    <row r="824" ht="15.75" customHeight="1">
      <c r="A824" s="223"/>
      <c r="B824" s="223"/>
    </row>
    <row r="825" ht="15.75" customHeight="1">
      <c r="A825" s="223"/>
      <c r="B825" s="223"/>
    </row>
    <row r="826" ht="15.75" customHeight="1">
      <c r="A826" s="223"/>
      <c r="B826" s="223"/>
    </row>
    <row r="827" ht="15.75" customHeight="1">
      <c r="A827" s="223"/>
      <c r="B827" s="223"/>
    </row>
    <row r="828" ht="15.75" customHeight="1">
      <c r="A828" s="223"/>
      <c r="B828" s="223"/>
    </row>
    <row r="829" ht="15.75" customHeight="1">
      <c r="A829" s="223"/>
      <c r="B829" s="223"/>
    </row>
    <row r="830" ht="15.75" customHeight="1">
      <c r="A830" s="223"/>
      <c r="B830" s="223"/>
    </row>
    <row r="831" ht="15.75" customHeight="1">
      <c r="A831" s="223"/>
      <c r="B831" s="223"/>
    </row>
    <row r="832" ht="15.75" customHeight="1">
      <c r="A832" s="223"/>
      <c r="B832" s="223"/>
    </row>
    <row r="833" ht="15.75" customHeight="1">
      <c r="A833" s="223"/>
      <c r="B833" s="223"/>
    </row>
    <row r="834" ht="15.75" customHeight="1">
      <c r="A834" s="223"/>
      <c r="B834" s="223"/>
    </row>
    <row r="835" ht="15.75" customHeight="1">
      <c r="A835" s="223"/>
      <c r="B835" s="223"/>
    </row>
    <row r="836" ht="15.75" customHeight="1">
      <c r="A836" s="223"/>
      <c r="B836" s="223"/>
    </row>
    <row r="837" ht="15.75" customHeight="1">
      <c r="A837" s="223"/>
      <c r="B837" s="223"/>
    </row>
    <row r="838" ht="15.75" customHeight="1">
      <c r="A838" s="223"/>
      <c r="B838" s="223"/>
    </row>
    <row r="839" ht="15.75" customHeight="1">
      <c r="A839" s="223"/>
      <c r="B839" s="223"/>
    </row>
    <row r="840" ht="15.75" customHeight="1">
      <c r="A840" s="223"/>
      <c r="B840" s="223"/>
    </row>
    <row r="841" ht="15.75" customHeight="1">
      <c r="A841" s="223"/>
      <c r="B841" s="223"/>
    </row>
    <row r="842" ht="15.75" customHeight="1">
      <c r="A842" s="223"/>
      <c r="B842" s="223"/>
    </row>
    <row r="843" ht="15.75" customHeight="1">
      <c r="A843" s="223"/>
      <c r="B843" s="223"/>
    </row>
    <row r="844" ht="15.75" customHeight="1">
      <c r="A844" s="223"/>
      <c r="B844" s="223"/>
    </row>
    <row r="845" ht="15.75" customHeight="1">
      <c r="A845" s="223"/>
      <c r="B845" s="223"/>
    </row>
    <row r="846" ht="15.75" customHeight="1">
      <c r="A846" s="223"/>
      <c r="B846" s="223"/>
    </row>
    <row r="847" ht="15.75" customHeight="1">
      <c r="A847" s="223"/>
      <c r="B847" s="223"/>
    </row>
    <row r="848" ht="15.75" customHeight="1">
      <c r="A848" s="223"/>
      <c r="B848" s="223"/>
    </row>
    <row r="849" ht="15.75" customHeight="1">
      <c r="A849" s="223"/>
      <c r="B849" s="223"/>
    </row>
    <row r="850" ht="15.75" customHeight="1">
      <c r="A850" s="223"/>
      <c r="B850" s="223"/>
    </row>
    <row r="851" ht="15.75" customHeight="1">
      <c r="A851" s="223"/>
      <c r="B851" s="223"/>
    </row>
    <row r="852" ht="15.75" customHeight="1">
      <c r="A852" s="223"/>
      <c r="B852" s="223"/>
    </row>
    <row r="853" ht="15.75" customHeight="1">
      <c r="A853" s="223"/>
      <c r="B853" s="223"/>
    </row>
    <row r="854" ht="15.75" customHeight="1">
      <c r="A854" s="223"/>
      <c r="B854" s="223"/>
    </row>
    <row r="855" ht="15.75" customHeight="1">
      <c r="A855" s="223"/>
      <c r="B855" s="223"/>
    </row>
    <row r="856" ht="15.75" customHeight="1">
      <c r="A856" s="223"/>
      <c r="B856" s="223"/>
    </row>
    <row r="857" ht="15.75" customHeight="1">
      <c r="A857" s="223"/>
      <c r="B857" s="223"/>
    </row>
    <row r="858" ht="15.75" customHeight="1">
      <c r="A858" s="223"/>
      <c r="B858" s="223"/>
    </row>
    <row r="859" ht="15.75" customHeight="1">
      <c r="A859" s="223"/>
      <c r="B859" s="223"/>
    </row>
    <row r="860" ht="15.75" customHeight="1">
      <c r="A860" s="223"/>
      <c r="B860" s="223"/>
    </row>
    <row r="861" ht="15.75" customHeight="1">
      <c r="A861" s="223"/>
      <c r="B861" s="223"/>
    </row>
    <row r="862" ht="15.75" customHeight="1">
      <c r="A862" s="223"/>
      <c r="B862" s="223"/>
    </row>
    <row r="863" ht="15.75" customHeight="1">
      <c r="A863" s="223"/>
      <c r="B863" s="223"/>
    </row>
    <row r="864" ht="15.75" customHeight="1">
      <c r="A864" s="223"/>
      <c r="B864" s="223"/>
    </row>
    <row r="865" ht="15.75" customHeight="1">
      <c r="A865" s="223"/>
      <c r="B865" s="223"/>
    </row>
    <row r="866" ht="15.75" customHeight="1">
      <c r="A866" s="223"/>
      <c r="B866" s="223"/>
    </row>
    <row r="867" ht="15.75" customHeight="1">
      <c r="A867" s="223"/>
      <c r="B867" s="223"/>
    </row>
    <row r="868" ht="15.75" customHeight="1">
      <c r="A868" s="223"/>
      <c r="B868" s="223"/>
    </row>
    <row r="869" ht="15.75" customHeight="1">
      <c r="A869" s="223"/>
      <c r="B869" s="223"/>
    </row>
    <row r="870" ht="15.75" customHeight="1">
      <c r="A870" s="223"/>
      <c r="B870" s="223"/>
    </row>
    <row r="871" ht="15.75" customHeight="1">
      <c r="A871" s="223"/>
      <c r="B871" s="223"/>
    </row>
    <row r="872" ht="15.75" customHeight="1">
      <c r="A872" s="223"/>
      <c r="B872" s="223"/>
    </row>
    <row r="873" ht="15.75" customHeight="1">
      <c r="A873" s="223"/>
      <c r="B873" s="223"/>
    </row>
    <row r="874" ht="15.75" customHeight="1">
      <c r="A874" s="223"/>
      <c r="B874" s="223"/>
    </row>
    <row r="875" ht="15.75" customHeight="1">
      <c r="A875" s="223"/>
      <c r="B875" s="223"/>
    </row>
    <row r="876" ht="15.75" customHeight="1">
      <c r="A876" s="223"/>
      <c r="B876" s="223"/>
    </row>
    <row r="877" ht="15.75" customHeight="1">
      <c r="A877" s="223"/>
      <c r="B877" s="223"/>
    </row>
    <row r="878" ht="15.75" customHeight="1">
      <c r="A878" s="223"/>
      <c r="B878" s="223"/>
    </row>
    <row r="879" ht="15.75" customHeight="1">
      <c r="A879" s="223"/>
      <c r="B879" s="223"/>
    </row>
    <row r="880" ht="15.75" customHeight="1">
      <c r="A880" s="223"/>
      <c r="B880" s="223"/>
    </row>
    <row r="881" ht="15.75" customHeight="1">
      <c r="A881" s="223"/>
      <c r="B881" s="223"/>
    </row>
    <row r="882" ht="15.75" customHeight="1">
      <c r="A882" s="223"/>
      <c r="B882" s="223"/>
    </row>
    <row r="883" ht="15.75" customHeight="1">
      <c r="A883" s="223"/>
      <c r="B883" s="223"/>
    </row>
    <row r="884" ht="15.75" customHeight="1">
      <c r="A884" s="223"/>
      <c r="B884" s="223"/>
    </row>
    <row r="885" ht="15.75" customHeight="1">
      <c r="A885" s="223"/>
      <c r="B885" s="223"/>
    </row>
    <row r="886" ht="15.75" customHeight="1">
      <c r="A886" s="223"/>
      <c r="B886" s="223"/>
    </row>
    <row r="887" ht="15.75" customHeight="1">
      <c r="A887" s="223"/>
      <c r="B887" s="223"/>
    </row>
    <row r="888" ht="15.75" customHeight="1">
      <c r="A888" s="223"/>
      <c r="B888" s="223"/>
    </row>
    <row r="889" ht="15.75" customHeight="1">
      <c r="A889" s="223"/>
      <c r="B889" s="223"/>
    </row>
    <row r="890" ht="15.75" customHeight="1">
      <c r="A890" s="223"/>
      <c r="B890" s="223"/>
    </row>
    <row r="891" ht="15.75" customHeight="1">
      <c r="A891" s="223"/>
      <c r="B891" s="223"/>
    </row>
    <row r="892" ht="15.75" customHeight="1">
      <c r="A892" s="223"/>
      <c r="B892" s="223"/>
    </row>
    <row r="893" ht="15.75" customHeight="1">
      <c r="A893" s="223"/>
      <c r="B893" s="223"/>
    </row>
    <row r="894" ht="15.75" customHeight="1">
      <c r="A894" s="223"/>
      <c r="B894" s="223"/>
    </row>
    <row r="895" ht="15.75" customHeight="1">
      <c r="A895" s="223"/>
      <c r="B895" s="223"/>
    </row>
    <row r="896" ht="15.75" customHeight="1">
      <c r="A896" s="223"/>
      <c r="B896" s="223"/>
    </row>
    <row r="897" ht="15.75" customHeight="1">
      <c r="A897" s="223"/>
      <c r="B897" s="223"/>
    </row>
    <row r="898" ht="15.75" customHeight="1">
      <c r="A898" s="223"/>
      <c r="B898" s="223"/>
    </row>
    <row r="899" ht="15.75" customHeight="1">
      <c r="A899" s="223"/>
      <c r="B899" s="223"/>
    </row>
    <row r="900" ht="15.75" customHeight="1">
      <c r="A900" s="223"/>
      <c r="B900" s="223"/>
    </row>
    <row r="901" ht="15.75" customHeight="1">
      <c r="A901" s="223"/>
      <c r="B901" s="223"/>
    </row>
    <row r="902" ht="15.75" customHeight="1">
      <c r="A902" s="223"/>
      <c r="B902" s="223"/>
    </row>
    <row r="903" ht="15.75" customHeight="1">
      <c r="A903" s="223"/>
      <c r="B903" s="223"/>
    </row>
    <row r="904" ht="15.75" customHeight="1">
      <c r="A904" s="223"/>
      <c r="B904" s="223"/>
    </row>
    <row r="905" ht="15.75" customHeight="1">
      <c r="A905" s="223"/>
      <c r="B905" s="223"/>
    </row>
    <row r="906" ht="15.75" customHeight="1">
      <c r="A906" s="223"/>
      <c r="B906" s="223"/>
    </row>
    <row r="907" ht="15.75" customHeight="1">
      <c r="A907" s="223"/>
      <c r="B907" s="223"/>
    </row>
    <row r="908" ht="15.75" customHeight="1">
      <c r="A908" s="223"/>
      <c r="B908" s="223"/>
    </row>
    <row r="909" ht="15.75" customHeight="1">
      <c r="A909" s="223"/>
      <c r="B909" s="223"/>
    </row>
    <row r="910" ht="15.75" customHeight="1">
      <c r="A910" s="223"/>
      <c r="B910" s="223"/>
    </row>
    <row r="911" ht="15.75" customHeight="1">
      <c r="A911" s="223"/>
      <c r="B911" s="223"/>
    </row>
  </sheetData>
  <mergeCells count="32">
    <mergeCell ref="B2:I2"/>
    <mergeCell ref="B3:I3"/>
    <mergeCell ref="B4:I4"/>
    <mergeCell ref="B5:I5"/>
    <mergeCell ref="B6:I6"/>
    <mergeCell ref="D8:I8"/>
    <mergeCell ref="B9:R9"/>
    <mergeCell ref="J12:M12"/>
    <mergeCell ref="J13:M13"/>
    <mergeCell ref="J11:M11"/>
    <mergeCell ref="J14:M14"/>
    <mergeCell ref="O14:R14"/>
    <mergeCell ref="J15:M15"/>
    <mergeCell ref="O15:R15"/>
    <mergeCell ref="B10:I10"/>
    <mergeCell ref="J10:M10"/>
    <mergeCell ref="O10:R10"/>
    <mergeCell ref="O11:R11"/>
    <mergeCell ref="B12:B16"/>
    <mergeCell ref="O12:R12"/>
    <mergeCell ref="O13:R13"/>
    <mergeCell ref="B50:I50"/>
    <mergeCell ref="B60:I60"/>
    <mergeCell ref="O61:S61"/>
    <mergeCell ref="T61:V61"/>
    <mergeCell ref="B17:I17"/>
    <mergeCell ref="O17:R17"/>
    <mergeCell ref="O18:R18"/>
    <mergeCell ref="O19:R19"/>
    <mergeCell ref="O20:R20"/>
    <mergeCell ref="B22:I22"/>
    <mergeCell ref="B36:I3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8.29"/>
    <col customWidth="1" min="3" max="4" width="11.71"/>
    <col customWidth="1" min="5" max="5" width="48.71"/>
    <col customWidth="1" min="6" max="6" width="10.0"/>
    <col customWidth="1" min="7" max="8" width="9.29"/>
    <col customWidth="1" min="9" max="9" width="10.14"/>
    <col customWidth="1" min="10" max="27" width="8.0"/>
  </cols>
  <sheetData>
    <row r="1">
      <c r="A1" s="1" t="s">
        <v>107</v>
      </c>
    </row>
    <row r="2">
      <c r="A2" s="1" t="s">
        <v>108</v>
      </c>
    </row>
    <row r="3">
      <c r="A3" s="1" t="s">
        <v>2</v>
      </c>
    </row>
    <row r="4">
      <c r="A4" s="4"/>
      <c r="B4" s="4"/>
      <c r="C4" s="4"/>
      <c r="D4" s="4"/>
      <c r="E4" s="4"/>
      <c r="F4" s="4"/>
      <c r="G4" s="4"/>
      <c r="H4" s="4"/>
      <c r="I4" s="5"/>
      <c r="J4" s="5"/>
    </row>
    <row r="5" ht="21.0" customHeight="1">
      <c r="A5" s="270" t="s">
        <v>388</v>
      </c>
    </row>
    <row r="8">
      <c r="B8" s="271" t="s">
        <v>389</v>
      </c>
      <c r="C8" s="9"/>
      <c r="D8" s="138"/>
      <c r="E8" s="138"/>
      <c r="F8" s="138"/>
    </row>
    <row r="9">
      <c r="B9" s="272" t="s">
        <v>390</v>
      </c>
      <c r="C9" s="273" t="s">
        <v>391</v>
      </c>
      <c r="D9" s="274"/>
      <c r="E9" s="140"/>
      <c r="F9" s="274"/>
    </row>
    <row r="10">
      <c r="B10" s="275" t="s">
        <v>392</v>
      </c>
      <c r="C10" s="276">
        <f>'RELATÓRIO DOS CURSOS PRESENCIAI'!$C$40</f>
        <v>9.557071199</v>
      </c>
      <c r="D10" s="277"/>
      <c r="E10" s="278"/>
      <c r="F10" s="277"/>
    </row>
    <row r="11">
      <c r="B11" s="275" t="s">
        <v>393</v>
      </c>
      <c r="C11" s="276">
        <f>'RELATÓRIO DOS CURSOS EADAO VIVO'!$P$56</f>
        <v>9.499710189</v>
      </c>
      <c r="D11" s="277"/>
      <c r="E11" s="278"/>
      <c r="F11" s="277"/>
    </row>
    <row r="12" ht="15.75" customHeight="1">
      <c r="B12" s="279"/>
      <c r="C12" s="279"/>
    </row>
    <row r="13" ht="15.75" customHeight="1">
      <c r="B13" s="279"/>
      <c r="C13" s="279"/>
    </row>
    <row r="14" ht="15.75" customHeight="1">
      <c r="B14" s="140"/>
      <c r="C14" s="140"/>
      <c r="D14" s="138"/>
    </row>
    <row r="15" ht="15.75" customHeight="1">
      <c r="B15" s="280" t="s">
        <v>394</v>
      </c>
      <c r="C15" s="9"/>
      <c r="D15" s="138"/>
      <c r="E15" s="138"/>
      <c r="F15" s="138"/>
    </row>
    <row r="16" ht="15.75" customHeight="1">
      <c r="B16" s="272" t="s">
        <v>390</v>
      </c>
      <c r="C16" s="273" t="s">
        <v>391</v>
      </c>
      <c r="D16" s="274"/>
      <c r="E16" s="140"/>
      <c r="F16" s="274"/>
    </row>
    <row r="17" ht="15.75" customHeight="1">
      <c r="B17" s="275" t="s">
        <v>392</v>
      </c>
      <c r="C17" s="276">
        <f>'RELATÓRIO DOS CURSOS PRESENCIAI'!$H$40</f>
        <v>9.82839122</v>
      </c>
      <c r="D17" s="281"/>
      <c r="E17" s="5"/>
      <c r="F17" s="5"/>
    </row>
    <row r="18" ht="15.75" customHeight="1">
      <c r="B18" s="275" t="s">
        <v>393</v>
      </c>
      <c r="C18" s="276">
        <f>'RELATÓRIO DOS CURSOS EADAO VIVO'!$G$56</f>
        <v>9.724979239</v>
      </c>
      <c r="D18" s="5"/>
      <c r="E18" s="5"/>
      <c r="F18" s="5"/>
    </row>
    <row r="19" ht="15.75" customHeight="1">
      <c r="B19" s="157"/>
      <c r="C19" s="157"/>
      <c r="D19" s="5"/>
    </row>
    <row r="20" ht="15.75" customHeight="1">
      <c r="B20" s="157"/>
      <c r="C20" s="157"/>
      <c r="D20" s="5"/>
    </row>
    <row r="21" ht="15.75" customHeight="1">
      <c r="B21" s="282" t="s">
        <v>395</v>
      </c>
      <c r="C21" s="9"/>
      <c r="D21" s="283"/>
      <c r="E21" s="283"/>
      <c r="F21" s="283"/>
    </row>
    <row r="22" ht="15.75" customHeight="1">
      <c r="B22" s="272" t="s">
        <v>390</v>
      </c>
      <c r="C22" s="273" t="s">
        <v>391</v>
      </c>
      <c r="D22" s="138"/>
      <c r="E22" s="140"/>
      <c r="F22" s="274"/>
    </row>
    <row r="23" ht="15.75" customHeight="1">
      <c r="B23" s="275" t="s">
        <v>392</v>
      </c>
      <c r="C23" s="276">
        <f>'RELATÓRIO DOS CURSOS PRESENCIAI'!$N$40</f>
        <v>9.820283683</v>
      </c>
      <c r="D23" s="281"/>
      <c r="E23" s="5"/>
      <c r="F23" s="5"/>
    </row>
    <row r="24" ht="15.75" customHeight="1">
      <c r="B24" s="275" t="s">
        <v>393</v>
      </c>
      <c r="C24" s="276">
        <f>'RELATÓRIO DOS CURSOS EADAO VIVO'!$L$56</f>
        <v>9.651278121</v>
      </c>
      <c r="D24" s="5"/>
      <c r="E24" s="5"/>
      <c r="F24" s="5"/>
    </row>
    <row r="25" ht="15.75" customHeight="1">
      <c r="B25" s="157"/>
      <c r="C25" s="157"/>
      <c r="D25" s="5"/>
      <c r="E25" s="5"/>
      <c r="F25" s="5"/>
    </row>
    <row r="26" ht="15.75" customHeight="1">
      <c r="B26" s="279"/>
      <c r="C26" s="279"/>
      <c r="E26" s="5"/>
      <c r="F26" s="5"/>
    </row>
    <row r="27" ht="15.75" customHeight="1">
      <c r="B27" s="280" t="s">
        <v>396</v>
      </c>
      <c r="C27" s="9"/>
      <c r="D27" s="138"/>
      <c r="E27" s="138"/>
      <c r="F27" s="138"/>
    </row>
    <row r="28" ht="15.75" customHeight="1">
      <c r="B28" s="272" t="s">
        <v>390</v>
      </c>
      <c r="C28" s="273" t="s">
        <v>391</v>
      </c>
      <c r="D28" s="138"/>
      <c r="E28" s="140"/>
      <c r="F28" s="274"/>
    </row>
    <row r="29" ht="15.75" customHeight="1">
      <c r="B29" s="275" t="s">
        <v>392</v>
      </c>
      <c r="C29" s="276">
        <f>'RELATÓRIO DOS CURSOS PRESENCIAI'!$W$40</f>
        <v>9.328660451</v>
      </c>
      <c r="D29" s="281"/>
      <c r="E29" s="5"/>
      <c r="F29" s="5"/>
    </row>
    <row r="30" ht="15.75" customHeight="1">
      <c r="B30" s="275" t="s">
        <v>393</v>
      </c>
      <c r="C30" s="276">
        <f>'RELATÓRIO DOS CURSOS EADAO VIVO'!$U$56</f>
        <v>9.409482571</v>
      </c>
      <c r="D30" s="5"/>
      <c r="E30" s="5"/>
      <c r="F30" s="5"/>
    </row>
    <row r="31" ht="15.75" customHeight="1">
      <c r="B31" s="5"/>
      <c r="C31" s="5"/>
      <c r="D31" s="5"/>
    </row>
    <row r="32" ht="15.75" customHeight="1">
      <c r="B32" s="280" t="s">
        <v>397</v>
      </c>
      <c r="C32" s="9"/>
      <c r="D32" s="5"/>
    </row>
    <row r="33" ht="15.75" customHeight="1">
      <c r="B33" s="272" t="s">
        <v>390</v>
      </c>
      <c r="C33" s="273" t="s">
        <v>391</v>
      </c>
      <c r="D33" s="5"/>
    </row>
    <row r="34" ht="15.75" customHeight="1">
      <c r="B34" s="275" t="s">
        <v>392</v>
      </c>
      <c r="C34" s="276">
        <f>'RELATÓRIO DOS CURSOS PRESENCIAI'!$S$40</f>
        <v>9.608814685</v>
      </c>
      <c r="D34" s="5"/>
    </row>
    <row r="35" ht="15.75" customHeight="1">
      <c r="B35" s="275" t="s">
        <v>393</v>
      </c>
      <c r="C35" s="276">
        <f>'RELATÓRIO DOS CURSOS EADAO VIVO'!$C$56</f>
        <v>9.096463949</v>
      </c>
      <c r="D35" s="5"/>
    </row>
    <row r="36" ht="15.75" customHeight="1">
      <c r="B36" s="5"/>
      <c r="C36" s="5"/>
      <c r="D36" s="5"/>
    </row>
    <row r="37" ht="15.75" customHeight="1">
      <c r="B37" s="5"/>
      <c r="C37" s="5"/>
      <c r="D37" s="5"/>
    </row>
    <row r="38" ht="15.75" customHeight="1">
      <c r="B38" s="5"/>
      <c r="C38" s="5"/>
      <c r="D38" s="5"/>
    </row>
    <row r="39" ht="15.75" customHeight="1">
      <c r="B39" s="5"/>
      <c r="C39" s="5"/>
      <c r="D39" s="5"/>
    </row>
    <row r="40" ht="15.75" customHeight="1">
      <c r="B40" s="5"/>
      <c r="C40" s="5"/>
      <c r="D40" s="5"/>
    </row>
    <row r="41" ht="15.75" customHeight="1">
      <c r="B41" s="5"/>
      <c r="C41" s="5"/>
      <c r="D41" s="5"/>
    </row>
    <row r="42" ht="15.75" customHeight="1">
      <c r="B42" s="5"/>
      <c r="C42" s="5"/>
      <c r="D42" s="5"/>
    </row>
    <row r="43" ht="15.75" customHeight="1">
      <c r="B43" s="5"/>
      <c r="C43" s="5"/>
      <c r="D43" s="5"/>
    </row>
    <row r="44" ht="15.75" customHeight="1">
      <c r="B44" s="5"/>
      <c r="C44" s="5"/>
      <c r="D44" s="5"/>
    </row>
    <row r="45" ht="15.75" customHeight="1">
      <c r="B45" s="5"/>
      <c r="C45" s="5"/>
      <c r="D45" s="5"/>
    </row>
    <row r="46" ht="15.75" customHeight="1">
      <c r="B46" s="5"/>
      <c r="C46" s="5"/>
      <c r="D46" s="5"/>
    </row>
    <row r="47" ht="15.75" customHeight="1">
      <c r="B47" s="5"/>
      <c r="C47" s="5"/>
      <c r="D47" s="5"/>
    </row>
    <row r="48" ht="15.75" customHeight="1">
      <c r="B48" s="5"/>
      <c r="C48" s="5"/>
      <c r="D48" s="5"/>
    </row>
    <row r="49" ht="15.75" customHeight="1">
      <c r="D49" s="5"/>
    </row>
    <row r="50" ht="15.75" customHeight="1">
      <c r="D50" s="5"/>
    </row>
    <row r="51" ht="15.75" customHeight="1">
      <c r="D51" s="5"/>
    </row>
    <row r="52" ht="15.75" customHeight="1">
      <c r="D52" s="5"/>
    </row>
    <row r="53" ht="15.75" customHeight="1">
      <c r="D53" s="5"/>
    </row>
    <row r="54" ht="15.75" customHeight="1">
      <c r="D54" s="5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>
      <c r="B61" s="284" t="s">
        <v>398</v>
      </c>
      <c r="C61" s="284" t="s">
        <v>399</v>
      </c>
      <c r="D61" s="284"/>
      <c r="E61" s="284" t="s">
        <v>400</v>
      </c>
    </row>
    <row r="62" ht="15.75" customHeight="1">
      <c r="B62" s="285" t="s">
        <v>401</v>
      </c>
      <c r="C62" s="285">
        <v>11.0</v>
      </c>
      <c r="D62" s="285"/>
      <c r="E62" s="285">
        <v>11.0</v>
      </c>
    </row>
    <row r="63" ht="15.75" customHeight="1">
      <c r="B63" s="285" t="s">
        <v>402</v>
      </c>
      <c r="C63" s="285">
        <v>2.0</v>
      </c>
      <c r="D63" s="285"/>
      <c r="E63" s="285">
        <v>2.0</v>
      </c>
    </row>
    <row r="64" ht="15.75" customHeight="1">
      <c r="B64" s="285" t="s">
        <v>403</v>
      </c>
      <c r="C64" s="285">
        <v>1.0</v>
      </c>
      <c r="D64" s="285"/>
      <c r="E64" s="285">
        <v>1.0</v>
      </c>
    </row>
    <row r="65" ht="15.75" customHeight="1">
      <c r="B65" s="285" t="s">
        <v>404</v>
      </c>
      <c r="C65" s="285">
        <v>1.0</v>
      </c>
      <c r="D65" s="285"/>
      <c r="E65" s="285">
        <v>1.0</v>
      </c>
    </row>
    <row r="66" ht="15.75" customHeight="1">
      <c r="B66" s="286" t="s">
        <v>405</v>
      </c>
      <c r="C66" s="285">
        <v>1.0</v>
      </c>
      <c r="D66" s="285"/>
      <c r="E66" s="285">
        <v>1.0</v>
      </c>
    </row>
    <row r="67" ht="15.75" customHeight="1">
      <c r="B67" s="285"/>
      <c r="C67" s="285"/>
      <c r="D67" s="285"/>
      <c r="E67" s="285"/>
    </row>
    <row r="68" ht="15.75" customHeight="1">
      <c r="B68" s="285"/>
      <c r="C68" s="285"/>
      <c r="D68" s="285"/>
      <c r="E68" s="285"/>
    </row>
    <row r="69" ht="15.75" customHeight="1">
      <c r="B69" s="285"/>
      <c r="C69" s="285"/>
      <c r="D69" s="285"/>
      <c r="E69" s="285"/>
    </row>
    <row r="70" ht="15.75" customHeight="1">
      <c r="B70" s="285"/>
      <c r="C70" s="285"/>
      <c r="D70" s="285"/>
      <c r="E70" s="285"/>
    </row>
    <row r="71" ht="15.75" customHeight="1">
      <c r="B71" s="285"/>
      <c r="C71" s="287"/>
      <c r="D71" s="287"/>
      <c r="E71" s="287"/>
    </row>
    <row r="72" ht="15.75" customHeight="1">
      <c r="B72" s="285"/>
      <c r="C72" s="285"/>
      <c r="D72" s="285"/>
      <c r="E72" s="285"/>
      <c r="F72" s="288" t="s">
        <v>114</v>
      </c>
      <c r="G72" s="288" t="s">
        <v>406</v>
      </c>
    </row>
    <row r="73" ht="15.75" customHeight="1">
      <c r="B73" s="288" t="s">
        <v>407</v>
      </c>
      <c r="C73" s="288">
        <f>SUM(C62:C72)</f>
        <v>16</v>
      </c>
      <c r="D73" s="288"/>
      <c r="E73" s="288">
        <f>SUM(E62:E72)</f>
        <v>16</v>
      </c>
      <c r="F73" s="289">
        <f>C73-E73</f>
        <v>0</v>
      </c>
      <c r="G73" s="290">
        <f>E73/C73-1</f>
        <v>0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9">
    <mergeCell ref="B27:C27"/>
    <mergeCell ref="B32:C32"/>
    <mergeCell ref="A1:M1"/>
    <mergeCell ref="A2:M2"/>
    <mergeCell ref="A3:M3"/>
    <mergeCell ref="A5:J5"/>
    <mergeCell ref="B8:C8"/>
    <mergeCell ref="B15:C15"/>
    <mergeCell ref="B21:C2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8.29"/>
    <col customWidth="1" min="3" max="4" width="11.71"/>
    <col customWidth="1" min="5" max="5" width="48.71"/>
    <col customWidth="1" min="6" max="6" width="10.0"/>
    <col customWidth="1" min="7" max="8" width="9.29"/>
    <col customWidth="1" min="9" max="9" width="10.14"/>
    <col customWidth="1" min="10" max="27" width="8.0"/>
  </cols>
  <sheetData>
    <row r="1">
      <c r="A1" s="1" t="s">
        <v>107</v>
      </c>
    </row>
    <row r="2">
      <c r="A2" s="1" t="s">
        <v>108</v>
      </c>
    </row>
    <row r="3">
      <c r="A3" s="1" t="s">
        <v>2</v>
      </c>
    </row>
    <row r="4">
      <c r="A4" s="4"/>
      <c r="B4" s="4"/>
      <c r="C4" s="4"/>
      <c r="D4" s="4"/>
      <c r="E4" s="4"/>
      <c r="F4" s="4"/>
      <c r="G4" s="4"/>
      <c r="H4" s="4"/>
      <c r="I4" s="5"/>
      <c r="J4" s="5"/>
    </row>
    <row r="5" ht="21.0" customHeight="1">
      <c r="A5" s="270" t="s">
        <v>388</v>
      </c>
    </row>
    <row r="8">
      <c r="B8" s="271" t="s">
        <v>389</v>
      </c>
      <c r="C8" s="8"/>
      <c r="D8" s="8"/>
      <c r="E8" s="8"/>
      <c r="F8" s="9"/>
    </row>
    <row r="9">
      <c r="B9" s="272" t="s">
        <v>111</v>
      </c>
      <c r="C9" s="291" t="s">
        <v>391</v>
      </c>
      <c r="D9" s="292"/>
      <c r="E9" s="293" t="s">
        <v>111</v>
      </c>
      <c r="F9" s="273" t="s">
        <v>391</v>
      </c>
    </row>
    <row r="10">
      <c r="B10" s="294" t="str">
        <f>'RELATÓRIO DOS CURSOS PRESENCIAI'!$B$24</f>
        <v>Programa de Desenvolvimento de Liderança - PDL (Ferramentas Gerenciais para Liderança) - Módulo 4 - Fevereiro - 4 h/a</v>
      </c>
      <c r="C10" s="295">
        <f>AVERAGE('RELATÓRIO DOS CURSOS PRESENCIAI'!C24:M24)</f>
        <v>9.85</v>
      </c>
      <c r="D10" s="296"/>
      <c r="E10" s="297" t="str">
        <f>'RELATÓRIO DOS CURSOS EADAO VIVO'!$B$33</f>
        <v>Gestão de Riscos - EAD - Março - 20 h/a</v>
      </c>
      <c r="F10" s="298">
        <f>AVERAGE('RELATÓRIO DOS CURSOS PRESENCIAI'!E24:O24)</f>
        <v>9.839090909</v>
      </c>
    </row>
    <row r="11">
      <c r="B11" s="294" t="str">
        <f>'RELATÓRIO DOS CURSOS PRESENCIAI'!$B$25</f>
        <v>Programa de Desenvolvimento de Liderança - PDL (Identidade Organizacional) - Módulo 3 - Fevereiro - 4 h/a</v>
      </c>
      <c r="C11" s="295">
        <f>AVERAGE('RELATÓRIO DOS CURSOS PRESENCIAI'!C25:M25)</f>
        <v>9.505681818</v>
      </c>
      <c r="D11" s="296"/>
      <c r="E11" s="297" t="str">
        <f>'RELATÓRIO DOS CURSOS EADAO VIVO'!$B$34</f>
        <v>Gestão e Fiscalização de Contratos - EAD - Março - 20 h/a</v>
      </c>
      <c r="F11" s="298">
        <f>AVERAGE('RELATÓRIO DOS CURSOS PRESENCIAI'!E25:O25)</f>
        <v>9.539772727</v>
      </c>
    </row>
    <row r="12">
      <c r="B12" s="294" t="str">
        <f>'RELATÓRIO DOS CURSOS PRESENCIAI'!$B$26</f>
        <v>Mediação de Conflitos  - Março - 20 h/a</v>
      </c>
      <c r="C12" s="299">
        <f>AVERAGE('RELATÓRIO DOS CURSOS PRESENCIAI'!C26:M26)</f>
        <v>9.677840909</v>
      </c>
      <c r="D12" s="300"/>
      <c r="E12" s="297" t="str">
        <f>'RELATÓRIO DOS CURSOS EADAO VIVO'!$B$35</f>
        <v>Introdução a Inteligência Artificial - EAD - Março - 20 h/a</v>
      </c>
      <c r="F12" s="301">
        <f>AVERAGE('RELATÓRIO DOS CURSOS PRESENCIAI'!E26:O26)</f>
        <v>9.689431818</v>
      </c>
    </row>
    <row r="13">
      <c r="B13" s="294" t="str">
        <f>'RELATÓRIO DOS CURSOS PRESENCIAI'!$B$27</f>
        <v>Oratória Básica Turma 1 - Março - 20 h/a</v>
      </c>
      <c r="C13" s="299">
        <f>AVERAGE('RELATÓRIO DOS CURSOS PRESENCIAI'!C27:M27)</f>
        <v>9.672727273</v>
      </c>
      <c r="D13" s="300"/>
      <c r="E13" s="297" t="str">
        <f>'RELATÓRIO DOS CURSOS EADAO VIVO'!$B$36</f>
        <v>Introdução à Nova Lei de Licitações - EAD - Março - 20 h/a</v>
      </c>
      <c r="F13" s="301">
        <f>AVERAGE('RELATÓRIO DOS CURSOS PRESENCIAI'!E27:O27)</f>
        <v>9.805454545</v>
      </c>
    </row>
    <row r="14">
      <c r="B14" s="294" t="str">
        <f>'RELATÓRIO DOS CURSOS PRESENCIAI'!$B$28</f>
        <v>Programa de Desenvolvimento de Liderança - PDL (Motivação, Engajamento e Liderança) - Módulo 5 - Março - 4 h/a</v>
      </c>
      <c r="C14" s="299">
        <f>AVERAGE('RELATÓRIO DOS CURSOS PRESENCIAI'!C29:M29)</f>
        <v>9.6765625</v>
      </c>
      <c r="D14" s="300"/>
      <c r="E14" s="297" t="str">
        <f>'RELATÓRIO DOS CURSOS EADAO VIVO'!$B$37</f>
        <v>Introdução ao Orçamento Público - EAD - Março - 20 h/a</v>
      </c>
      <c r="F14" s="301">
        <f>AVERAGE('RELATÓRIO DOS CURSOS PRESENCIAI'!E29:O29)</f>
        <v>9.7184375</v>
      </c>
    </row>
    <row r="15">
      <c r="B15" s="294" t="str">
        <f>'RELATÓRIO DOS CURSOS PRESENCIAI'!$B$29</f>
        <v>Programa de Desenvolvimento de Liderança - PDL (Motivação, Engajamento e Liderança) - Módulo 6 - Março - 4 h/a</v>
      </c>
      <c r="C15" s="302" t="str">
        <f>AVERAGE(#REF!)</f>
        <v>#REF!</v>
      </c>
      <c r="D15" s="300"/>
      <c r="E15" s="297" t="str">
        <f>'RELATÓRIO DOS CURSOS EADAO VIVO'!$B$38</f>
        <v>SEI no dia a dia - Ao Vivo - Março - 12 h/a</v>
      </c>
      <c r="F15" s="303" t="str">
        <f>AVERAGE(#REF!)</f>
        <v>#REF!</v>
      </c>
    </row>
    <row r="16">
      <c r="B16" s="294" t="str">
        <f>'RELATÓRIO DOS CURSOS PRESENCIAI'!$B$30</f>
        <v>Excelência no Atendimento e Inclusão - Abril - 16 h/a</v>
      </c>
      <c r="C16" s="299">
        <f>AVERAGE('RELATÓRIO DOS CURSOS PRESENCIAI'!C30:M30)</f>
        <v>9.6765625</v>
      </c>
      <c r="D16" s="300"/>
      <c r="E16" s="297" t="str">
        <f>'RELATÓRIO DOS CURSOS EADAO VIVO'!$B$39</f>
        <v>Inteligência Emocional - EAD - Abril - 20 h/a</v>
      </c>
      <c r="F16" s="301">
        <f>AVERAGE('RELATÓRIO DOS CURSOS PRESENCIAI'!E30:O30)</f>
        <v>9.7184375</v>
      </c>
    </row>
    <row r="17">
      <c r="B17" s="294" t="str">
        <f>'RELATÓRIO DOS CURSOS PRESENCIAI'!$B$31</f>
        <v>Formação de Instrutores da EGPCR - Abril - 20 h/a</v>
      </c>
      <c r="C17" s="299">
        <f>AVERAGE('RELATÓRIO DOS CURSOS PRESENCIAI'!C31:M31)</f>
        <v>9.6765625</v>
      </c>
      <c r="D17" s="300"/>
      <c r="E17" s="297" t="str">
        <f>'RELATÓRIO DOS CURSOS EADAO VIVO'!$B$40</f>
        <v>Introdução à Gestão de Dados - EAD - Abril - 20 h/a</v>
      </c>
      <c r="F17" s="301">
        <f>AVERAGE('RELATÓRIO DOS CURSOS PRESENCIAI'!E31:O31)</f>
        <v>9.7184375</v>
      </c>
    </row>
    <row r="18">
      <c r="B18" s="294" t="str">
        <f>'RELATÓRIO DOS CURSOS PRESENCIAI'!$B$26</f>
        <v>Mediação de Conflitos  - Março - 20 h/a</v>
      </c>
      <c r="C18" s="299">
        <f>AVERAGE('RELATÓRIO DOS CURSOS PRESENCIAI'!C32:M32)</f>
        <v>9.79</v>
      </c>
      <c r="D18" s="300"/>
      <c r="E18" s="297" t="str">
        <f>'RELATÓRIO DOS CURSOS EADAO VIVO'!$B$41</f>
        <v>Introdução à Inteligência Artificial - EAD - Abril -  20 h/a</v>
      </c>
      <c r="F18" s="301">
        <f>AVERAGE('RELATÓRIO DOS CURSOS PRESENCIAI'!E32:O32)</f>
        <v>9.864545455</v>
      </c>
    </row>
    <row r="19">
      <c r="B19" s="294" t="str">
        <f>'RELATÓRIO DOS CURSOS PRESENCIAI'!$B$32</f>
        <v>Primeiros Socorros - Abril - 20 h/a</v>
      </c>
      <c r="C19" s="302"/>
      <c r="D19" s="300"/>
      <c r="E19" s="297" t="str">
        <f>'RELATÓRIO DOS CURSOS EADAO VIVO'!$B$42</f>
        <v>Introdução ao power BI - EAD - Abril - 20 h/a</v>
      </c>
      <c r="F19" s="303"/>
    </row>
    <row r="20">
      <c r="B20" s="294" t="str">
        <f>'RELATÓRIO DOS CURSOS PRESENCIAI'!$B$33</f>
        <v>Programa de Desenvolvimento de Liderança - PDL (Gestão do Desempenho) - Módulo 7 - Abril - 4 h/a</v>
      </c>
      <c r="C20" s="302"/>
      <c r="D20" s="300"/>
      <c r="E20" s="297" t="str">
        <f>'RELATÓRIO DOS CURSOS EADAO VIVO'!$B$43</f>
        <v>Metodologias ágeis - EAD - Abril - 20 h/a</v>
      </c>
      <c r="F20" s="303"/>
    </row>
    <row r="21">
      <c r="B21" s="304" t="str">
        <f>#REF!</f>
        <v>#REF!</v>
      </c>
      <c r="C21" s="302"/>
      <c r="D21" s="300"/>
      <c r="E21" s="297" t="str">
        <f>'RELATÓRIO DOS CURSOS EADAO VIVO'!$B$44</f>
        <v>Noções de Direito Administrativo - EAD - Abril - 20 h/a</v>
      </c>
      <c r="F21" s="303"/>
    </row>
    <row r="22">
      <c r="B22" s="304" t="str">
        <f>'RELATÓRIO DOS CURSOS PRESENCIAI'!$B$34</f>
        <v>Atendimento ao Público - Maio - 12 h/a</v>
      </c>
      <c r="C22" s="302"/>
      <c r="D22" s="300"/>
      <c r="E22" s="297" t="str">
        <f>'RELATÓRIO DOS CURSOS EADAO VIVO'!$B$45</f>
        <v>SEI no dia a dia - Turma 2 - Ao Vivo - Abril - 12 h/a</v>
      </c>
      <c r="F22" s="303"/>
    </row>
    <row r="23">
      <c r="B23" s="304" t="str">
        <f>'RELATÓRIO DOS CURSOS PRESENCIAI'!$B$34</f>
        <v>Atendimento ao Público - Maio - 12 h/a</v>
      </c>
      <c r="C23" s="302"/>
      <c r="D23" s="300"/>
      <c r="E23" s="297" t="str">
        <f t="shared" ref="E23:E32" si="1">#REF!</f>
        <v>#REF!</v>
      </c>
      <c r="F23" s="303"/>
    </row>
    <row r="24">
      <c r="B24" s="304" t="str">
        <f>'RELATÓRIO DOS CURSOS PRESENCIAI'!$B$35</f>
        <v>Formação dos Novos Gestores Governamentais - Maio - 38 h/a</v>
      </c>
      <c r="C24" s="302"/>
      <c r="D24" s="300"/>
      <c r="E24" s="297" t="str">
        <f t="shared" si="1"/>
        <v>#REF!</v>
      </c>
      <c r="F24" s="303"/>
    </row>
    <row r="25">
      <c r="B25" s="304" t="str">
        <f>'RELATÓRIO DOS CURSOS PRESENCIAI'!$B$36</f>
        <v>Noções Básicas para Elaboração do Estudo Técnico Preliminar - Maio - 20 h/a</v>
      </c>
      <c r="C25" s="302"/>
      <c r="D25" s="300"/>
      <c r="E25" s="297" t="str">
        <f t="shared" si="1"/>
        <v>#REF!</v>
      </c>
      <c r="F25" s="303"/>
    </row>
    <row r="26">
      <c r="B26" s="304" t="str">
        <f>'RELATÓRIO DOS CURSOS PRESENCIAI'!$B$37</f>
        <v>Segurança do Trabalho - Riscos Ocupacionais - Junho - 20 h/a</v>
      </c>
      <c r="C26" s="302"/>
      <c r="D26" s="300"/>
      <c r="E26" s="297" t="str">
        <f t="shared" si="1"/>
        <v>#REF!</v>
      </c>
      <c r="F26" s="303"/>
    </row>
    <row r="27">
      <c r="B27" s="304" t="str">
        <f>'RELATÓRIO DOS CURSOS PRESENCIAI'!$B$38</f>
        <v>Desenvolvimento de Equipes - Junho - 20 h/a
</v>
      </c>
      <c r="C27" s="302"/>
      <c r="D27" s="300"/>
      <c r="E27" s="297" t="str">
        <f t="shared" si="1"/>
        <v>#REF!</v>
      </c>
      <c r="F27" s="303"/>
    </row>
    <row r="28">
      <c r="B28" s="304" t="str">
        <f t="shared" ref="B28:B54" si="2">#REF!</f>
        <v>#REF!</v>
      </c>
      <c r="C28" s="302"/>
      <c r="D28" s="300"/>
      <c r="E28" s="297" t="str">
        <f t="shared" si="1"/>
        <v>#REF!</v>
      </c>
      <c r="F28" s="303"/>
    </row>
    <row r="29">
      <c r="B29" s="304" t="str">
        <f t="shared" si="2"/>
        <v>#REF!</v>
      </c>
      <c r="C29" s="302"/>
      <c r="D29" s="300"/>
      <c r="E29" s="297" t="str">
        <f t="shared" si="1"/>
        <v>#REF!</v>
      </c>
      <c r="F29" s="303"/>
    </row>
    <row r="30">
      <c r="B30" s="304" t="str">
        <f t="shared" si="2"/>
        <v>#REF!</v>
      </c>
      <c r="C30" s="302"/>
      <c r="D30" s="300"/>
      <c r="E30" s="297" t="str">
        <f t="shared" si="1"/>
        <v>#REF!</v>
      </c>
      <c r="F30" s="303"/>
    </row>
    <row r="31">
      <c r="B31" s="304" t="str">
        <f t="shared" si="2"/>
        <v>#REF!</v>
      </c>
      <c r="C31" s="302"/>
      <c r="D31" s="300"/>
      <c r="E31" s="297" t="str">
        <f t="shared" si="1"/>
        <v>#REF!</v>
      </c>
      <c r="F31" s="303"/>
    </row>
    <row r="32">
      <c r="B32" s="304" t="str">
        <f t="shared" si="2"/>
        <v>#REF!</v>
      </c>
      <c r="C32" s="302"/>
      <c r="D32" s="300"/>
      <c r="E32" s="297" t="str">
        <f t="shared" si="1"/>
        <v>#REF!</v>
      </c>
      <c r="F32" s="303"/>
    </row>
    <row r="33">
      <c r="B33" s="304" t="str">
        <f t="shared" si="2"/>
        <v>#REF!</v>
      </c>
      <c r="C33" s="302"/>
      <c r="D33" s="300"/>
      <c r="E33" s="297" t="str">
        <f>'RELATÓRIO DOS CURSOS EADAO VIVO'!$B$46</f>
        <v>Comunicação Assertiva - Maio - 16 h/a</v>
      </c>
      <c r="F33" s="303"/>
    </row>
    <row r="34">
      <c r="B34" s="304" t="str">
        <f t="shared" si="2"/>
        <v>#REF!</v>
      </c>
      <c r="C34" s="302"/>
      <c r="D34" s="300"/>
      <c r="E34" s="297" t="str">
        <f>'RELATÓRIO DOS CURSOS EADAO VIVO'!$B$47</f>
        <v>Excel Básico - Maio - 20 h/a</v>
      </c>
      <c r="F34" s="303"/>
    </row>
    <row r="35">
      <c r="B35" s="304" t="str">
        <f t="shared" si="2"/>
        <v>#REF!</v>
      </c>
      <c r="C35" s="302"/>
      <c r="D35" s="300"/>
      <c r="E35" s="297" t="str">
        <f>'RELATÓRIO DOS CURSOS EADAO VIVO'!$B$48</f>
        <v>Planejamento Estratégico - Maio - 20 h/a</v>
      </c>
      <c r="F35" s="303"/>
    </row>
    <row r="36">
      <c r="B36" s="304" t="str">
        <f t="shared" si="2"/>
        <v>#REF!</v>
      </c>
      <c r="C36" s="302"/>
      <c r="D36" s="300"/>
      <c r="E36" s="297" t="str">
        <f>'RELATÓRIO DOS CURSOS EADAO VIVO'!$B$49</f>
        <v>SEI no dia a dia - Turma 3 - Maio - 12 h/a</v>
      </c>
      <c r="F36" s="303"/>
    </row>
    <row r="37">
      <c r="B37" s="304" t="str">
        <f t="shared" si="2"/>
        <v>#REF!</v>
      </c>
      <c r="C37" s="302"/>
      <c r="D37" s="300"/>
      <c r="E37" s="297" t="str">
        <f>'RELATÓRIO DOS CURSOS EADAO VIVO'!$B$50</f>
        <v>Noções Gerais sobre a Nova Lei de Licitações e Contratos Administrativos - Turma 2 - Junho - 20 h/a</v>
      </c>
      <c r="F37" s="303"/>
    </row>
    <row r="38">
      <c r="B38" s="304" t="str">
        <f t="shared" si="2"/>
        <v>#REF!</v>
      </c>
      <c r="C38" s="302"/>
      <c r="D38" s="300"/>
      <c r="E38" s="297" t="str">
        <f>'RELATÓRIO DOS CURSOS EADAO VIVO'!$B$51</f>
        <v>Gestão e Fiscalização de Contratos - Turma 2 - Junho - 20 h/a </v>
      </c>
      <c r="F38" s="303"/>
    </row>
    <row r="39">
      <c r="B39" s="304" t="str">
        <f t="shared" si="2"/>
        <v>#REF!</v>
      </c>
      <c r="C39" s="302"/>
      <c r="D39" s="300"/>
      <c r="E39" s="297" t="str">
        <f>'RELATÓRIO DOS CURSOS EADAO VIVO'!$B$52</f>
        <v>Excel Intermediário - Junho - 20 h/a </v>
      </c>
      <c r="F39" s="303"/>
    </row>
    <row r="40">
      <c r="B40" s="304" t="str">
        <f t="shared" si="2"/>
        <v>#REF!</v>
      </c>
      <c r="C40" s="302"/>
      <c r="D40" s="300"/>
      <c r="E40" s="297" t="str">
        <f>'RELATÓRIO DOS CURSOS EADAO VIVO'!$B$53</f>
        <v>Introdução à Inteligência Artificial - Turma 3 - Junho - 20 h/a</v>
      </c>
      <c r="F40" s="303"/>
    </row>
    <row r="41">
      <c r="B41" s="304" t="str">
        <f t="shared" si="2"/>
        <v>#REF!</v>
      </c>
      <c r="C41" s="302"/>
      <c r="D41" s="300"/>
      <c r="E41" s="297" t="str">
        <f>'RELATÓRIO DOS CURSOS EADAO VIVO'!$B$54</f>
        <v>SEI no dia a dia - Turma 4 -Junho - 20 h/a</v>
      </c>
      <c r="F41" s="303"/>
    </row>
    <row r="42">
      <c r="B42" s="304" t="str">
        <f t="shared" si="2"/>
        <v>#REF!</v>
      </c>
      <c r="C42" s="302"/>
      <c r="D42" s="300"/>
      <c r="E42" s="297" t="str">
        <f t="shared" ref="E42:E55" si="3">#REF!</f>
        <v>#REF!</v>
      </c>
      <c r="F42" s="303"/>
    </row>
    <row r="43">
      <c r="B43" s="304" t="str">
        <f t="shared" si="2"/>
        <v>#REF!</v>
      </c>
      <c r="C43" s="302"/>
      <c r="D43" s="300"/>
      <c r="E43" s="297" t="str">
        <f t="shared" si="3"/>
        <v>#REF!</v>
      </c>
      <c r="F43" s="303"/>
    </row>
    <row r="44">
      <c r="B44" s="304" t="str">
        <f t="shared" si="2"/>
        <v>#REF!</v>
      </c>
      <c r="C44" s="302"/>
      <c r="D44" s="300"/>
      <c r="E44" s="297" t="str">
        <f t="shared" si="3"/>
        <v>#REF!</v>
      </c>
      <c r="F44" s="303"/>
    </row>
    <row r="45">
      <c r="B45" s="304" t="str">
        <f t="shared" si="2"/>
        <v>#REF!</v>
      </c>
      <c r="C45" s="302"/>
      <c r="D45" s="300"/>
      <c r="E45" s="297" t="str">
        <f t="shared" si="3"/>
        <v>#REF!</v>
      </c>
      <c r="F45" s="303"/>
    </row>
    <row r="46">
      <c r="B46" s="304" t="str">
        <f t="shared" si="2"/>
        <v>#REF!</v>
      </c>
      <c r="C46" s="302"/>
      <c r="D46" s="300"/>
      <c r="E46" s="297" t="str">
        <f t="shared" si="3"/>
        <v>#REF!</v>
      </c>
      <c r="F46" s="303"/>
    </row>
    <row r="47">
      <c r="B47" s="304" t="str">
        <f t="shared" si="2"/>
        <v>#REF!</v>
      </c>
      <c r="C47" s="302"/>
      <c r="D47" s="300"/>
      <c r="E47" s="297" t="str">
        <f t="shared" si="3"/>
        <v>#REF!</v>
      </c>
      <c r="F47" s="303"/>
    </row>
    <row r="48">
      <c r="B48" s="304" t="str">
        <f t="shared" si="2"/>
        <v>#REF!</v>
      </c>
      <c r="C48" s="302"/>
      <c r="D48" s="300"/>
      <c r="E48" s="297" t="str">
        <f t="shared" si="3"/>
        <v>#REF!</v>
      </c>
      <c r="F48" s="303"/>
    </row>
    <row r="49">
      <c r="B49" s="304" t="str">
        <f t="shared" si="2"/>
        <v>#REF!</v>
      </c>
      <c r="C49" s="302"/>
      <c r="D49" s="300"/>
      <c r="E49" s="297" t="str">
        <f t="shared" si="3"/>
        <v>#REF!</v>
      </c>
      <c r="F49" s="303"/>
    </row>
    <row r="50">
      <c r="B50" s="304" t="str">
        <f t="shared" si="2"/>
        <v>#REF!</v>
      </c>
      <c r="C50" s="302"/>
      <c r="D50" s="300"/>
      <c r="E50" s="297" t="str">
        <f t="shared" si="3"/>
        <v>#REF!</v>
      </c>
      <c r="F50" s="303"/>
    </row>
    <row r="51">
      <c r="B51" s="304" t="str">
        <f t="shared" si="2"/>
        <v>#REF!</v>
      </c>
      <c r="C51" s="302"/>
      <c r="D51" s="300"/>
      <c r="E51" s="297" t="str">
        <f t="shared" si="3"/>
        <v>#REF!</v>
      </c>
      <c r="F51" s="303"/>
    </row>
    <row r="52">
      <c r="B52" s="304" t="str">
        <f t="shared" si="2"/>
        <v>#REF!</v>
      </c>
      <c r="C52" s="302"/>
      <c r="D52" s="300"/>
      <c r="E52" s="297" t="str">
        <f t="shared" si="3"/>
        <v>#REF!</v>
      </c>
      <c r="F52" s="303"/>
    </row>
    <row r="53">
      <c r="B53" s="304" t="str">
        <f t="shared" si="2"/>
        <v>#REF!</v>
      </c>
      <c r="C53" s="302"/>
      <c r="D53" s="300"/>
      <c r="E53" s="297" t="str">
        <f t="shared" si="3"/>
        <v>#REF!</v>
      </c>
      <c r="F53" s="303"/>
    </row>
    <row r="54">
      <c r="B54" s="304" t="str">
        <f t="shared" si="2"/>
        <v>#REF!</v>
      </c>
      <c r="C54" s="302"/>
      <c r="D54" s="300"/>
      <c r="E54" s="297" t="str">
        <f t="shared" si="3"/>
        <v>#REF!</v>
      </c>
      <c r="F54" s="303"/>
    </row>
    <row r="55">
      <c r="B55" s="304" t="str">
        <f>'RELATÓRIO DOS CURSOS EADAO VIVO'!$B$32</f>
        <v>Criatividade e inovação - EAD - Março - 20 h/a</v>
      </c>
      <c r="C55" s="302"/>
      <c r="D55" s="300"/>
      <c r="E55" s="297" t="str">
        <f t="shared" si="3"/>
        <v>#REF!</v>
      </c>
      <c r="F55" s="303"/>
    </row>
    <row r="56" ht="15.75" customHeight="1"/>
    <row r="57" ht="15.75" customHeight="1"/>
    <row r="58" ht="15.75" customHeight="1">
      <c r="B58" s="138"/>
      <c r="C58" s="138"/>
      <c r="D58" s="138"/>
    </row>
    <row r="59" ht="15.75" customHeight="1">
      <c r="B59" s="271" t="s">
        <v>394</v>
      </c>
      <c r="C59" s="8"/>
      <c r="D59" s="8"/>
      <c r="E59" s="8"/>
      <c r="F59" s="9"/>
    </row>
    <row r="60" ht="15.75" customHeight="1">
      <c r="B60" s="272" t="s">
        <v>111</v>
      </c>
      <c r="C60" s="291" t="s">
        <v>391</v>
      </c>
      <c r="D60" s="292"/>
      <c r="E60" s="293" t="s">
        <v>111</v>
      </c>
      <c r="F60" s="273" t="s">
        <v>391</v>
      </c>
    </row>
    <row r="61" ht="15.75" customHeight="1">
      <c r="B61" s="305" t="str">
        <f>'RELATÓRIO DOS CURSOS PRESENCIAI'!$B$11</f>
        <v>Programa de Desenvolvimento de Liderança - PDL (Ferramentas Gerenciais para Liderança) - Módulo 4 - Fevereiro - 4 h/a</v>
      </c>
      <c r="C61" s="306" t="str">
        <f t="shared" ref="C61:C69" si="4">AVERAGE('AVALIAÇÃO DOS  INSTRUTORES'!B46:R46)</f>
        <v>#REF!</v>
      </c>
      <c r="D61" s="281"/>
      <c r="E61" s="305"/>
      <c r="F61" s="305"/>
    </row>
    <row r="62" ht="15.75" customHeight="1">
      <c r="B62" s="305" t="str">
        <f>'RELATÓRIO DOS CURSOS PRESENCIAI'!$B$12</f>
        <v>Programa de Desenvolvimento de Liderança - PDL (Identidade Organizacional) - Módulo 3 - Fevereiro - 4 h/a</v>
      </c>
      <c r="C62" s="305" t="str">
        <f t="shared" si="4"/>
        <v>#REF!</v>
      </c>
      <c r="D62" s="5"/>
      <c r="E62" s="305"/>
      <c r="F62" s="305"/>
    </row>
    <row r="63" ht="15.75" customHeight="1">
      <c r="B63" s="305" t="str">
        <f>'RELATÓRIO DOS CURSOS PRESENCIAI'!$B$13</f>
        <v>Mediação de Conflitos  - Março - 20 h/a</v>
      </c>
      <c r="C63" s="305" t="str">
        <f t="shared" si="4"/>
        <v>#REF!</v>
      </c>
      <c r="D63" s="5"/>
      <c r="E63" s="305"/>
      <c r="F63" s="305"/>
    </row>
    <row r="64" ht="15.75" customHeight="1">
      <c r="B64" s="305" t="str">
        <f>'RELATÓRIO DOS CURSOS PRESENCIAI'!$B$14</f>
        <v>Oratória Básica Turma 1 - Março - 20 h/a</v>
      </c>
      <c r="C64" s="305" t="str">
        <f t="shared" si="4"/>
        <v>#REF!</v>
      </c>
      <c r="D64" s="5"/>
      <c r="E64" s="305"/>
      <c r="F64" s="305"/>
    </row>
    <row r="65" ht="15.75" customHeight="1">
      <c r="B65" s="305" t="str">
        <f>'RELATÓRIO DOS CURSOS PRESENCIAI'!$B$15</f>
        <v>Programa de Desenvolvimento de Liderança - PDL (Motivação, Engajamento e Liderança) - Módulo 5 - Março - 4 h/a</v>
      </c>
      <c r="C65" s="305" t="str">
        <f t="shared" si="4"/>
        <v>#REF!</v>
      </c>
      <c r="D65" s="5"/>
      <c r="E65" s="305"/>
      <c r="F65" s="305"/>
    </row>
    <row r="66" ht="15.75" customHeight="1">
      <c r="B66" s="305" t="str">
        <f>'RELATÓRIO DOS CURSOS PRESENCIAI'!$B$16</f>
        <v>Programa de Desenvolvimento de Liderança - PDL (Motivação, Engajamento e Liderança) - Módulo 6 - Março - 4 h/a</v>
      </c>
      <c r="C66" s="305" t="str">
        <f t="shared" si="4"/>
        <v>#REF!</v>
      </c>
      <c r="D66" s="5"/>
      <c r="E66" s="305"/>
      <c r="F66" s="305"/>
    </row>
    <row r="67" ht="15.75" customHeight="1">
      <c r="B67" s="305" t="str">
        <f>'RELATÓRIO DOS CURSOS PRESENCIAI'!$B$17</f>
        <v/>
      </c>
      <c r="C67" s="305" t="str">
        <f t="shared" si="4"/>
        <v>#REF!</v>
      </c>
      <c r="D67" s="5"/>
      <c r="E67" s="305"/>
      <c r="F67" s="305"/>
    </row>
    <row r="68" ht="15.75" customHeight="1">
      <c r="B68" s="305" t="str">
        <f>'RELATÓRIO DOS CURSOS PRESENCIAI'!$B$18</f>
        <v/>
      </c>
      <c r="C68" s="305" t="str">
        <f t="shared" si="4"/>
        <v>#REF!</v>
      </c>
      <c r="D68" s="5"/>
      <c r="E68" s="305"/>
      <c r="F68" s="305"/>
    </row>
    <row r="69" ht="15.75" customHeight="1">
      <c r="B69" s="305" t="str">
        <f>'RELATÓRIO DOS CURSOS PRESENCIAI'!$B$19</f>
        <v/>
      </c>
      <c r="C69" s="305" t="str">
        <f t="shared" si="4"/>
        <v>#REF!</v>
      </c>
      <c r="D69" s="5"/>
      <c r="E69" s="305"/>
      <c r="F69" s="305"/>
    </row>
    <row r="70" ht="15.75" customHeight="1">
      <c r="B70" s="305"/>
      <c r="C70" s="305"/>
      <c r="D70" s="5"/>
      <c r="E70" s="305"/>
      <c r="F70" s="305"/>
    </row>
    <row r="71" ht="15.75" customHeight="1">
      <c r="B71" s="305"/>
      <c r="C71" s="305"/>
      <c r="D71" s="5"/>
      <c r="E71" s="305"/>
      <c r="F71" s="305"/>
    </row>
    <row r="72" ht="15.75" customHeight="1">
      <c r="B72" s="305"/>
      <c r="C72" s="305"/>
      <c r="D72" s="5"/>
      <c r="E72" s="305"/>
      <c r="F72" s="305"/>
    </row>
    <row r="73" ht="15.75" customHeight="1">
      <c r="B73" s="305"/>
      <c r="C73" s="305"/>
      <c r="D73" s="5"/>
      <c r="E73" s="305"/>
      <c r="F73" s="305"/>
    </row>
    <row r="74" ht="15.75" customHeight="1">
      <c r="B74" s="305"/>
      <c r="C74" s="305"/>
      <c r="D74" s="5"/>
      <c r="E74" s="305"/>
      <c r="F74" s="305"/>
    </row>
    <row r="75" ht="15.75" customHeight="1">
      <c r="B75" s="305"/>
      <c r="C75" s="305"/>
      <c r="D75" s="5"/>
      <c r="E75" s="305"/>
      <c r="F75" s="305"/>
    </row>
    <row r="76" ht="15.75" customHeight="1">
      <c r="B76" s="305"/>
      <c r="C76" s="305"/>
      <c r="D76" s="5"/>
      <c r="E76" s="305"/>
      <c r="F76" s="305"/>
    </row>
    <row r="77" ht="15.75" customHeight="1">
      <c r="B77" s="305"/>
      <c r="C77" s="305"/>
      <c r="D77" s="5"/>
      <c r="E77" s="305"/>
      <c r="F77" s="305"/>
    </row>
    <row r="78" ht="15.75" customHeight="1">
      <c r="B78" s="305"/>
      <c r="C78" s="305"/>
      <c r="D78" s="5"/>
      <c r="E78" s="305"/>
      <c r="F78" s="305"/>
    </row>
    <row r="79" ht="15.75" customHeight="1">
      <c r="B79" s="305"/>
      <c r="C79" s="305"/>
      <c r="D79" s="5"/>
      <c r="E79" s="305"/>
      <c r="F79" s="305"/>
    </row>
    <row r="80" ht="15.75" customHeight="1">
      <c r="B80" s="305"/>
      <c r="C80" s="305"/>
      <c r="D80" s="5"/>
      <c r="E80" s="305"/>
      <c r="F80" s="305"/>
    </row>
    <row r="81" ht="15.75" customHeight="1">
      <c r="B81" s="305"/>
      <c r="C81" s="305"/>
      <c r="D81" s="5"/>
      <c r="E81" s="305"/>
      <c r="F81" s="305"/>
    </row>
    <row r="82" ht="15.75" customHeight="1">
      <c r="B82" s="305"/>
      <c r="C82" s="305"/>
      <c r="D82" s="5"/>
      <c r="E82" s="305"/>
      <c r="F82" s="305"/>
    </row>
    <row r="83" ht="15.75" customHeight="1">
      <c r="B83" s="305"/>
      <c r="C83" s="305"/>
      <c r="D83" s="5"/>
      <c r="E83" s="305"/>
      <c r="F83" s="305"/>
    </row>
    <row r="84" ht="15.75" customHeight="1">
      <c r="B84" s="305"/>
      <c r="C84" s="305"/>
      <c r="D84" s="5"/>
      <c r="E84" s="305"/>
      <c r="F84" s="305"/>
    </row>
    <row r="85" ht="15.75" customHeight="1">
      <c r="B85" s="305"/>
      <c r="C85" s="305"/>
      <c r="D85" s="5"/>
      <c r="E85" s="305"/>
      <c r="F85" s="305"/>
    </row>
    <row r="86" ht="15.75" customHeight="1">
      <c r="B86" s="305"/>
      <c r="C86" s="305"/>
      <c r="D86" s="5"/>
      <c r="E86" s="305"/>
      <c r="F86" s="305"/>
    </row>
    <row r="87" ht="15.75" customHeight="1">
      <c r="B87" s="305"/>
      <c r="C87" s="305"/>
      <c r="D87" s="5"/>
      <c r="E87" s="305"/>
      <c r="F87" s="305"/>
    </row>
    <row r="88" ht="15.75" customHeight="1">
      <c r="B88" s="305"/>
      <c r="C88" s="305"/>
      <c r="D88" s="5"/>
      <c r="E88" s="305"/>
      <c r="F88" s="305"/>
    </row>
    <row r="89" ht="15.75" customHeight="1">
      <c r="B89" s="305"/>
      <c r="C89" s="305"/>
      <c r="D89" s="5"/>
      <c r="E89" s="305"/>
      <c r="F89" s="305"/>
    </row>
    <row r="90" ht="15.75" customHeight="1">
      <c r="B90" s="305"/>
      <c r="C90" s="305"/>
      <c r="D90" s="5"/>
      <c r="E90" s="305"/>
      <c r="F90" s="305"/>
    </row>
    <row r="91" ht="15.75" customHeight="1">
      <c r="B91" s="305"/>
      <c r="C91" s="305"/>
      <c r="D91" s="5"/>
      <c r="E91" s="305"/>
      <c r="F91" s="305"/>
    </row>
    <row r="92" ht="15.75" customHeight="1">
      <c r="B92" s="305"/>
      <c r="C92" s="305"/>
      <c r="D92" s="5"/>
      <c r="E92" s="305"/>
      <c r="F92" s="305"/>
    </row>
    <row r="93" ht="15.75" customHeight="1">
      <c r="B93" s="305"/>
      <c r="C93" s="305"/>
      <c r="D93" s="5"/>
      <c r="E93" s="305"/>
      <c r="F93" s="305"/>
    </row>
    <row r="94" ht="15.75" customHeight="1">
      <c r="B94" s="305"/>
      <c r="C94" s="305"/>
      <c r="D94" s="5"/>
      <c r="E94" s="305"/>
      <c r="F94" s="305"/>
    </row>
    <row r="95" ht="15.75" customHeight="1">
      <c r="B95" s="305"/>
      <c r="C95" s="305"/>
      <c r="D95" s="5"/>
      <c r="E95" s="305"/>
      <c r="F95" s="305"/>
    </row>
    <row r="96" ht="15.75" customHeight="1">
      <c r="B96" s="305"/>
      <c r="C96" s="305"/>
      <c r="D96" s="5"/>
      <c r="E96" s="305"/>
      <c r="F96" s="305"/>
    </row>
    <row r="97" ht="15.75" customHeight="1">
      <c r="B97" s="305"/>
      <c r="C97" s="305"/>
      <c r="D97" s="5"/>
      <c r="E97" s="305"/>
      <c r="F97" s="305"/>
    </row>
    <row r="98" ht="15.75" customHeight="1">
      <c r="B98" s="305"/>
      <c r="C98" s="305"/>
      <c r="D98" s="5"/>
      <c r="E98" s="305"/>
      <c r="F98" s="305"/>
    </row>
    <row r="99" ht="15.75" customHeight="1">
      <c r="B99" s="305"/>
      <c r="C99" s="305"/>
      <c r="D99" s="5"/>
      <c r="E99" s="305"/>
      <c r="F99" s="305"/>
    </row>
    <row r="100" ht="15.75" customHeight="1">
      <c r="B100" s="305"/>
      <c r="C100" s="305"/>
      <c r="D100" s="5"/>
      <c r="E100" s="305"/>
      <c r="F100" s="305"/>
    </row>
    <row r="101" ht="15.75" customHeight="1">
      <c r="B101" s="305"/>
      <c r="C101" s="305"/>
      <c r="D101" s="5"/>
      <c r="E101" s="305"/>
      <c r="F101" s="305"/>
    </row>
    <row r="102" ht="15.75" customHeight="1">
      <c r="B102" s="305"/>
      <c r="C102" s="305"/>
      <c r="D102" s="5"/>
      <c r="E102" s="305"/>
      <c r="F102" s="305"/>
    </row>
    <row r="103" ht="15.75" customHeight="1">
      <c r="B103" s="5"/>
      <c r="C103" s="5"/>
      <c r="D103" s="5"/>
    </row>
    <row r="104" ht="15.75" customHeight="1">
      <c r="B104" s="5"/>
      <c r="C104" s="5"/>
      <c r="D104" s="5"/>
    </row>
    <row r="105" ht="15.75" customHeight="1">
      <c r="B105" s="282" t="s">
        <v>395</v>
      </c>
      <c r="C105" s="8"/>
      <c r="D105" s="8"/>
      <c r="E105" s="8"/>
      <c r="F105" s="9"/>
    </row>
    <row r="106" ht="15.75" customHeight="1">
      <c r="B106" s="272" t="s">
        <v>111</v>
      </c>
      <c r="C106" s="273" t="s">
        <v>391</v>
      </c>
      <c r="D106" s="138"/>
      <c r="E106" s="272" t="s">
        <v>111</v>
      </c>
      <c r="F106" s="273" t="s">
        <v>391</v>
      </c>
    </row>
    <row r="107" ht="15.75" customHeight="1">
      <c r="B107" s="305" t="str">
        <f>'RELATÓRIO DOS CURSOS PRESENCIAI'!$B$11</f>
        <v>Programa de Desenvolvimento de Liderança - PDL (Ferramentas Gerenciais para Liderança) - Módulo 4 - Fevereiro - 4 h/a</v>
      </c>
      <c r="C107" s="306" t="str">
        <f t="shared" ref="C107:C121" si="5">AVERAGE('AVALIAÇÃO DA COORDENAÇÃO'!L74:AA74)</f>
        <v>#REF!</v>
      </c>
      <c r="D107" s="281"/>
      <c r="E107" s="305"/>
      <c r="F107" s="305"/>
    </row>
    <row r="108" ht="15.75" customHeight="1">
      <c r="B108" s="305" t="str">
        <f>'RELATÓRIO DOS CURSOS PRESENCIAI'!$B$12</f>
        <v>Programa de Desenvolvimento de Liderança - PDL (Identidade Organizacional) - Módulo 3 - Fevereiro - 4 h/a</v>
      </c>
      <c r="C108" s="305" t="str">
        <f t="shared" si="5"/>
        <v>#REF!</v>
      </c>
      <c r="D108" s="5"/>
      <c r="E108" s="305"/>
      <c r="F108" s="305"/>
    </row>
    <row r="109" ht="15.75" customHeight="1">
      <c r="B109" s="305" t="str">
        <f>'RELATÓRIO DOS CURSOS PRESENCIAI'!$B$13</f>
        <v>Mediação de Conflitos  - Março - 20 h/a</v>
      </c>
      <c r="C109" s="305" t="str">
        <f t="shared" si="5"/>
        <v>#REF!</v>
      </c>
      <c r="D109" s="5"/>
      <c r="E109" s="305"/>
      <c r="F109" s="305"/>
    </row>
    <row r="110" ht="15.75" customHeight="1">
      <c r="B110" s="305" t="str">
        <f>'RELATÓRIO DOS CURSOS PRESENCIAI'!$B$14</f>
        <v>Oratória Básica Turma 1 - Março - 20 h/a</v>
      </c>
      <c r="C110" s="305" t="str">
        <f t="shared" si="5"/>
        <v>#REF!</v>
      </c>
      <c r="D110" s="5"/>
      <c r="E110" s="305"/>
      <c r="F110" s="305"/>
    </row>
    <row r="111" ht="15.75" customHeight="1">
      <c r="B111" s="305" t="str">
        <f>'RELATÓRIO DOS CURSOS PRESENCIAI'!$B$15</f>
        <v>Programa de Desenvolvimento de Liderança - PDL (Motivação, Engajamento e Liderança) - Módulo 5 - Março - 4 h/a</v>
      </c>
      <c r="C111" s="305" t="str">
        <f t="shared" si="5"/>
        <v>#REF!</v>
      </c>
      <c r="D111" s="5"/>
      <c r="E111" s="305"/>
      <c r="F111" s="305"/>
    </row>
    <row r="112" ht="15.75" customHeight="1">
      <c r="B112" s="305" t="str">
        <f>'RELATÓRIO DOS CURSOS PRESENCIAI'!$B$16</f>
        <v>Programa de Desenvolvimento de Liderança - PDL (Motivação, Engajamento e Liderança) - Módulo 6 - Março - 4 h/a</v>
      </c>
      <c r="C112" s="305" t="str">
        <f t="shared" si="5"/>
        <v>#REF!</v>
      </c>
      <c r="D112" s="5"/>
      <c r="E112" s="305"/>
      <c r="F112" s="305"/>
    </row>
    <row r="113" ht="15.75" customHeight="1">
      <c r="B113" s="305" t="str">
        <f>'RELATÓRIO DOS CURSOS PRESENCIAI'!$B$17</f>
        <v/>
      </c>
      <c r="C113" s="305" t="str">
        <f t="shared" si="5"/>
        <v>#REF!</v>
      </c>
      <c r="D113" s="5"/>
      <c r="E113" s="305"/>
      <c r="F113" s="305"/>
    </row>
    <row r="114" ht="15.75" customHeight="1">
      <c r="B114" s="305" t="str">
        <f>'RELATÓRIO DOS CURSOS PRESENCIAI'!$B$18</f>
        <v/>
      </c>
      <c r="C114" s="305" t="str">
        <f t="shared" si="5"/>
        <v>#REF!</v>
      </c>
      <c r="D114" s="5"/>
      <c r="E114" s="305"/>
      <c r="F114" s="305"/>
    </row>
    <row r="115" ht="15.75" customHeight="1">
      <c r="B115" s="305" t="str">
        <f>'RELATÓRIO DOS CURSOS PRESENCIAI'!$B$19</f>
        <v/>
      </c>
      <c r="C115" s="305" t="str">
        <f t="shared" si="5"/>
        <v>#REF!</v>
      </c>
      <c r="D115" s="5"/>
      <c r="E115" s="305"/>
      <c r="F115" s="305"/>
    </row>
    <row r="116" ht="15.75" customHeight="1">
      <c r="B116" s="305" t="str">
        <f>'RELATÓRIO DOS CURSOS PRESENCIAI'!$B$20</f>
        <v/>
      </c>
      <c r="C116" s="305" t="str">
        <f t="shared" si="5"/>
        <v>#REF!</v>
      </c>
      <c r="D116" s="5"/>
      <c r="E116" s="305"/>
      <c r="F116" s="305"/>
    </row>
    <row r="117" ht="15.75" customHeight="1">
      <c r="B117" s="305" t="str">
        <f t="shared" ref="B117:B121" si="6">#REF!</f>
        <v>#REF!</v>
      </c>
      <c r="C117" s="305" t="str">
        <f t="shared" si="5"/>
        <v>#REF!</v>
      </c>
      <c r="D117" s="5"/>
      <c r="E117" s="305"/>
      <c r="F117" s="305"/>
    </row>
    <row r="118" ht="15.75" customHeight="1">
      <c r="B118" s="305" t="str">
        <f t="shared" si="6"/>
        <v>#REF!</v>
      </c>
      <c r="C118" s="305" t="str">
        <f t="shared" si="5"/>
        <v>#REF!</v>
      </c>
      <c r="D118" s="5"/>
      <c r="E118" s="305"/>
      <c r="F118" s="305"/>
    </row>
    <row r="119" ht="15.75" customHeight="1">
      <c r="B119" s="305" t="str">
        <f t="shared" si="6"/>
        <v>#REF!</v>
      </c>
      <c r="C119" s="305" t="str">
        <f t="shared" si="5"/>
        <v>#REF!</v>
      </c>
      <c r="D119" s="5"/>
      <c r="E119" s="305"/>
      <c r="F119" s="305"/>
    </row>
    <row r="120" ht="15.75" customHeight="1">
      <c r="B120" s="305" t="str">
        <f t="shared" si="6"/>
        <v>#REF!</v>
      </c>
      <c r="C120" s="305" t="str">
        <f t="shared" si="5"/>
        <v>#REF!</v>
      </c>
      <c r="D120" s="5"/>
      <c r="E120" s="305"/>
      <c r="F120" s="305"/>
    </row>
    <row r="121" ht="15.75" customHeight="1">
      <c r="B121" s="305" t="str">
        <f t="shared" si="6"/>
        <v>#REF!</v>
      </c>
      <c r="C121" s="305" t="str">
        <f t="shared" si="5"/>
        <v>#REF!</v>
      </c>
      <c r="D121" s="5"/>
      <c r="E121" s="305"/>
      <c r="F121" s="305"/>
    </row>
    <row r="122" ht="15.75" customHeight="1">
      <c r="B122" s="305"/>
      <c r="C122" s="305"/>
      <c r="D122" s="5"/>
      <c r="E122" s="305"/>
      <c r="F122" s="305"/>
    </row>
    <row r="123" ht="15.75" customHeight="1">
      <c r="B123" s="305"/>
      <c r="C123" s="305"/>
      <c r="D123" s="5"/>
      <c r="E123" s="305"/>
      <c r="F123" s="305"/>
    </row>
    <row r="124" ht="15.75" customHeight="1">
      <c r="B124" s="305"/>
      <c r="C124" s="305"/>
      <c r="D124" s="5"/>
      <c r="E124" s="305"/>
      <c r="F124" s="305"/>
    </row>
    <row r="125" ht="15.75" customHeight="1">
      <c r="B125" s="305"/>
      <c r="C125" s="305"/>
      <c r="D125" s="5"/>
      <c r="E125" s="305"/>
      <c r="F125" s="305"/>
    </row>
    <row r="126" ht="15.75" customHeight="1">
      <c r="B126" s="305"/>
      <c r="C126" s="305"/>
      <c r="D126" s="5"/>
      <c r="E126" s="305"/>
      <c r="F126" s="305"/>
    </row>
    <row r="127" ht="15.75" customHeight="1">
      <c r="B127" s="305"/>
      <c r="C127" s="305"/>
      <c r="D127" s="5"/>
      <c r="E127" s="305"/>
      <c r="F127" s="305"/>
    </row>
    <row r="128" ht="15.75" customHeight="1">
      <c r="B128" s="305"/>
      <c r="C128" s="305"/>
      <c r="D128" s="5"/>
      <c r="E128" s="305"/>
      <c r="F128" s="305"/>
    </row>
    <row r="129" ht="15.75" customHeight="1">
      <c r="B129" s="305"/>
      <c r="C129" s="305"/>
      <c r="D129" s="5"/>
      <c r="E129" s="305"/>
      <c r="F129" s="305"/>
    </row>
    <row r="130" ht="15.75" customHeight="1">
      <c r="B130" s="305"/>
      <c r="C130" s="305"/>
      <c r="D130" s="5"/>
      <c r="E130" s="305"/>
      <c r="F130" s="305"/>
    </row>
    <row r="131" ht="15.75" customHeight="1">
      <c r="B131" s="305"/>
      <c r="C131" s="305"/>
      <c r="D131" s="5"/>
      <c r="E131" s="305"/>
      <c r="F131" s="305"/>
    </row>
    <row r="132" ht="15.75" customHeight="1">
      <c r="B132" s="305"/>
      <c r="C132" s="305"/>
      <c r="D132" s="5"/>
      <c r="E132" s="305"/>
      <c r="F132" s="305"/>
    </row>
    <row r="133" ht="15.75" customHeight="1">
      <c r="B133" s="305"/>
      <c r="C133" s="305"/>
      <c r="D133" s="5"/>
      <c r="E133" s="305"/>
      <c r="F133" s="305"/>
    </row>
    <row r="134" ht="15.75" customHeight="1">
      <c r="B134" s="305"/>
      <c r="C134" s="305"/>
      <c r="D134" s="5"/>
      <c r="E134" s="305"/>
      <c r="F134" s="305"/>
    </row>
    <row r="135" ht="15.75" customHeight="1">
      <c r="B135" s="305"/>
      <c r="C135" s="305"/>
      <c r="D135" s="5"/>
      <c r="E135" s="305"/>
      <c r="F135" s="305"/>
    </row>
    <row r="136" ht="15.75" customHeight="1">
      <c r="B136" s="305"/>
      <c r="C136" s="305"/>
      <c r="D136" s="5"/>
      <c r="E136" s="305"/>
      <c r="F136" s="305"/>
    </row>
    <row r="137" ht="15.75" customHeight="1">
      <c r="B137" s="305"/>
      <c r="C137" s="305"/>
      <c r="D137" s="5"/>
      <c r="E137" s="305"/>
      <c r="F137" s="305"/>
    </row>
    <row r="138" ht="15.75" customHeight="1">
      <c r="B138" s="305"/>
      <c r="C138" s="305"/>
      <c r="D138" s="5"/>
      <c r="E138" s="305"/>
      <c r="F138" s="305"/>
    </row>
    <row r="139" ht="15.75" customHeight="1">
      <c r="B139" s="305"/>
      <c r="C139" s="305"/>
      <c r="D139" s="5"/>
      <c r="E139" s="305"/>
      <c r="F139" s="305"/>
    </row>
    <row r="140" ht="15.75" customHeight="1">
      <c r="B140" s="305"/>
      <c r="C140" s="305"/>
      <c r="D140" s="5"/>
      <c r="E140" s="305"/>
      <c r="F140" s="305"/>
    </row>
    <row r="141" ht="15.75" customHeight="1">
      <c r="B141" s="305"/>
      <c r="C141" s="305"/>
      <c r="D141" s="5"/>
      <c r="E141" s="305"/>
      <c r="F141" s="305"/>
    </row>
    <row r="142" ht="15.75" customHeight="1">
      <c r="B142" s="305"/>
      <c r="C142" s="305"/>
      <c r="D142" s="5"/>
      <c r="E142" s="305"/>
      <c r="F142" s="305"/>
    </row>
    <row r="143" ht="15.75" customHeight="1">
      <c r="B143" s="305"/>
      <c r="C143" s="305"/>
      <c r="D143" s="5"/>
      <c r="E143" s="305"/>
      <c r="F143" s="305"/>
    </row>
    <row r="144" ht="15.75" customHeight="1">
      <c r="B144" s="305"/>
      <c r="C144" s="305"/>
      <c r="D144" s="5"/>
      <c r="E144" s="305"/>
      <c r="F144" s="305"/>
    </row>
    <row r="145" ht="15.75" customHeight="1">
      <c r="B145" s="305"/>
      <c r="C145" s="305"/>
      <c r="D145" s="5"/>
      <c r="E145" s="305"/>
      <c r="F145" s="305"/>
    </row>
    <row r="146" ht="15.75" customHeight="1">
      <c r="B146" s="5"/>
      <c r="C146" s="5"/>
      <c r="D146" s="5"/>
      <c r="E146" s="5"/>
      <c r="F146" s="5"/>
    </row>
    <row r="147" ht="15.75" customHeight="1">
      <c r="E147" s="5"/>
      <c r="F147" s="5"/>
    </row>
    <row r="148" ht="15.75" customHeight="1">
      <c r="B148" s="271" t="s">
        <v>396</v>
      </c>
      <c r="C148" s="8"/>
      <c r="D148" s="8"/>
      <c r="E148" s="8"/>
      <c r="F148" s="9"/>
    </row>
    <row r="149" ht="15.75" customHeight="1">
      <c r="B149" s="272" t="s">
        <v>111</v>
      </c>
      <c r="C149" s="273" t="s">
        <v>391</v>
      </c>
      <c r="D149" s="138"/>
      <c r="E149" s="272" t="s">
        <v>111</v>
      </c>
      <c r="F149" s="273" t="s">
        <v>391</v>
      </c>
    </row>
    <row r="150" ht="15.75" customHeight="1">
      <c r="B150" s="305" t="str">
        <f>'RELATÓRIO DOS CURSOS PRESENCIAI'!$B$11</f>
        <v>Programa de Desenvolvimento de Liderança - PDL (Ferramentas Gerenciais para Liderança) - Módulo 4 - Fevereiro - 4 h/a</v>
      </c>
      <c r="C150" s="306" t="str">
        <f t="shared" ref="C150:C170" si="7">AVERAGE('AVALIAÇÃO DA COORDENAÇÃO'!L117:AA117)</f>
        <v>#REF!</v>
      </c>
      <c r="D150" s="281"/>
      <c r="E150" s="305"/>
      <c r="F150" s="305"/>
    </row>
    <row r="151" ht="15.75" customHeight="1">
      <c r="B151" s="305" t="str">
        <f>'RELATÓRIO DOS CURSOS PRESENCIAI'!$B$12</f>
        <v>Programa de Desenvolvimento de Liderança - PDL (Identidade Organizacional) - Módulo 3 - Fevereiro - 4 h/a</v>
      </c>
      <c r="C151" s="305" t="str">
        <f t="shared" si="7"/>
        <v>#REF!</v>
      </c>
      <c r="D151" s="5"/>
      <c r="E151" s="305"/>
      <c r="F151" s="305"/>
    </row>
    <row r="152" ht="22.5" customHeight="1">
      <c r="B152" s="305" t="str">
        <f>'RELATÓRIO DOS CURSOS PRESENCIAI'!$B$13</f>
        <v>Mediação de Conflitos  - Março - 20 h/a</v>
      </c>
      <c r="C152" s="305" t="str">
        <f t="shared" si="7"/>
        <v>#REF!</v>
      </c>
      <c r="D152" s="5"/>
      <c r="E152" s="305"/>
      <c r="F152" s="305"/>
    </row>
    <row r="153" ht="15.75" customHeight="1">
      <c r="B153" s="305" t="str">
        <f>'RELATÓRIO DOS CURSOS PRESENCIAI'!$B$14</f>
        <v>Oratória Básica Turma 1 - Março - 20 h/a</v>
      </c>
      <c r="C153" s="305" t="str">
        <f t="shared" si="7"/>
        <v>#REF!</v>
      </c>
      <c r="D153" s="5"/>
      <c r="E153" s="305"/>
      <c r="F153" s="305"/>
    </row>
    <row r="154" ht="15.75" customHeight="1">
      <c r="B154" s="305" t="str">
        <f>'RELATÓRIO DOS CURSOS PRESENCIAI'!$B$15</f>
        <v>Programa de Desenvolvimento de Liderança - PDL (Motivação, Engajamento e Liderança) - Módulo 5 - Março - 4 h/a</v>
      </c>
      <c r="C154" s="305" t="str">
        <f t="shared" si="7"/>
        <v>#REF!</v>
      </c>
      <c r="D154" s="5"/>
      <c r="E154" s="305"/>
      <c r="F154" s="305"/>
    </row>
    <row r="155" ht="15.75" customHeight="1">
      <c r="B155" s="305" t="str">
        <f>'RELATÓRIO DOS CURSOS PRESENCIAI'!$B$16</f>
        <v>Programa de Desenvolvimento de Liderança - PDL (Motivação, Engajamento e Liderança) - Módulo 6 - Março - 4 h/a</v>
      </c>
      <c r="C155" s="305" t="str">
        <f t="shared" si="7"/>
        <v>#REF!</v>
      </c>
      <c r="D155" s="5"/>
      <c r="E155" s="305"/>
      <c r="F155" s="305"/>
    </row>
    <row r="156" ht="15.75" customHeight="1">
      <c r="B156" s="305" t="str">
        <f>'RELATÓRIO DOS CURSOS PRESENCIAI'!$B$17</f>
        <v/>
      </c>
      <c r="C156" s="305" t="str">
        <f t="shared" si="7"/>
        <v>#REF!</v>
      </c>
      <c r="D156" s="5"/>
      <c r="E156" s="305"/>
      <c r="F156" s="305"/>
    </row>
    <row r="157" ht="19.5" customHeight="1">
      <c r="B157" s="305" t="str">
        <f>'RELATÓRIO DOS CURSOS PRESENCIAI'!$B$18</f>
        <v/>
      </c>
      <c r="C157" s="305" t="str">
        <f t="shared" si="7"/>
        <v>#REF!</v>
      </c>
      <c r="D157" s="5"/>
      <c r="E157" s="305"/>
      <c r="F157" s="305"/>
    </row>
    <row r="158" ht="15.75" customHeight="1">
      <c r="B158" s="305" t="str">
        <f>'RELATÓRIO DOS CURSOS PRESENCIAI'!$B$19</f>
        <v/>
      </c>
      <c r="C158" s="305" t="str">
        <f t="shared" si="7"/>
        <v>#REF!</v>
      </c>
      <c r="D158" s="5"/>
      <c r="E158" s="305"/>
      <c r="F158" s="305"/>
    </row>
    <row r="159" ht="15.75" customHeight="1">
      <c r="B159" s="305" t="str">
        <f>'RELATÓRIO DOS CURSOS PRESENCIAI'!$B$20</f>
        <v/>
      </c>
      <c r="C159" s="305" t="str">
        <f t="shared" si="7"/>
        <v>#REF!</v>
      </c>
      <c r="D159" s="5"/>
      <c r="E159" s="305"/>
      <c r="F159" s="305"/>
    </row>
    <row r="160" ht="15.75" customHeight="1">
      <c r="B160" s="305" t="str">
        <f t="shared" ref="B160:B164" si="8">#REF!</f>
        <v>#REF!</v>
      </c>
      <c r="C160" s="305" t="str">
        <f t="shared" si="7"/>
        <v>#REF!</v>
      </c>
      <c r="D160" s="5"/>
      <c r="E160" s="305"/>
      <c r="F160" s="305"/>
    </row>
    <row r="161" ht="15.75" customHeight="1">
      <c r="B161" s="305" t="str">
        <f t="shared" si="8"/>
        <v>#REF!</v>
      </c>
      <c r="C161" s="305" t="str">
        <f t="shared" si="7"/>
        <v>#REF!</v>
      </c>
      <c r="D161" s="5"/>
      <c r="E161" s="305"/>
      <c r="F161" s="305"/>
    </row>
    <row r="162" ht="15.75" customHeight="1">
      <c r="B162" s="305" t="str">
        <f t="shared" si="8"/>
        <v>#REF!</v>
      </c>
      <c r="C162" s="305" t="str">
        <f t="shared" si="7"/>
        <v>#REF!</v>
      </c>
      <c r="D162" s="5"/>
      <c r="E162" s="305"/>
      <c r="F162" s="305"/>
    </row>
    <row r="163" ht="15.75" customHeight="1">
      <c r="B163" s="305" t="str">
        <f t="shared" si="8"/>
        <v>#REF!</v>
      </c>
      <c r="C163" s="305" t="str">
        <f t="shared" si="7"/>
        <v>#REF!</v>
      </c>
      <c r="D163" s="5"/>
      <c r="E163" s="305"/>
      <c r="F163" s="305"/>
    </row>
    <row r="164" ht="15.75" customHeight="1">
      <c r="B164" s="305" t="str">
        <f t="shared" si="8"/>
        <v>#REF!</v>
      </c>
      <c r="C164" s="305" t="str">
        <f t="shared" si="7"/>
        <v>#REF!</v>
      </c>
      <c r="D164" s="5"/>
      <c r="E164" s="305"/>
      <c r="F164" s="305"/>
    </row>
    <row r="165" ht="15.75" customHeight="1">
      <c r="B165" s="305" t="str">
        <f>'RELATÓRIO DOS CURSOS PRESENCIAI'!$B$20</f>
        <v/>
      </c>
      <c r="C165" s="305" t="str">
        <f t="shared" si="7"/>
        <v>#REF!</v>
      </c>
      <c r="D165" s="5"/>
      <c r="E165" s="305"/>
      <c r="F165" s="305"/>
    </row>
    <row r="166" ht="15.75" customHeight="1">
      <c r="B166" s="305" t="str">
        <f t="shared" ref="B166:B170" si="9">#REF!</f>
        <v>#REF!</v>
      </c>
      <c r="C166" s="305" t="str">
        <f t="shared" si="7"/>
        <v>#REF!</v>
      </c>
      <c r="D166" s="5"/>
      <c r="E166" s="305"/>
      <c r="F166" s="305"/>
    </row>
    <row r="167" ht="15.75" customHeight="1">
      <c r="B167" s="305" t="str">
        <f t="shared" si="9"/>
        <v>#REF!</v>
      </c>
      <c r="C167" s="305" t="str">
        <f t="shared" si="7"/>
        <v>#REF!</v>
      </c>
      <c r="D167" s="5"/>
      <c r="E167" s="305"/>
      <c r="F167" s="305"/>
    </row>
    <row r="168" ht="15.75" customHeight="1">
      <c r="B168" s="305" t="str">
        <f t="shared" si="9"/>
        <v>#REF!</v>
      </c>
      <c r="C168" s="305" t="str">
        <f t="shared" si="7"/>
        <v>#REF!</v>
      </c>
      <c r="D168" s="5"/>
      <c r="E168" s="305"/>
      <c r="F168" s="305"/>
    </row>
    <row r="169" ht="15.75" customHeight="1">
      <c r="B169" s="305" t="str">
        <f t="shared" si="9"/>
        <v>#REF!</v>
      </c>
      <c r="C169" s="305" t="str">
        <f t="shared" si="7"/>
        <v>#REF!</v>
      </c>
      <c r="D169" s="5"/>
      <c r="E169" s="305"/>
      <c r="F169" s="305"/>
    </row>
    <row r="170" ht="15.75" customHeight="1">
      <c r="B170" s="305" t="str">
        <f t="shared" si="9"/>
        <v>#REF!</v>
      </c>
      <c r="C170" s="305" t="str">
        <f t="shared" si="7"/>
        <v>#REF!</v>
      </c>
      <c r="D170" s="5"/>
      <c r="E170" s="305"/>
      <c r="F170" s="305"/>
    </row>
    <row r="171" ht="15.75" customHeight="1">
      <c r="B171" s="305"/>
      <c r="C171" s="305"/>
      <c r="D171" s="5"/>
      <c r="E171" s="305"/>
      <c r="F171" s="305"/>
    </row>
    <row r="172" ht="15.75" customHeight="1">
      <c r="B172" s="305"/>
      <c r="C172" s="305"/>
      <c r="D172" s="5"/>
      <c r="E172" s="305"/>
      <c r="F172" s="305"/>
    </row>
    <row r="173" ht="15.75" customHeight="1">
      <c r="B173" s="305"/>
      <c r="C173" s="305"/>
      <c r="D173" s="5"/>
      <c r="E173" s="305"/>
      <c r="F173" s="305"/>
    </row>
    <row r="174" ht="15.75" customHeight="1">
      <c r="B174" s="305"/>
      <c r="C174" s="305"/>
      <c r="D174" s="5"/>
      <c r="E174" s="305"/>
      <c r="F174" s="305"/>
    </row>
    <row r="175" ht="15.75" customHeight="1">
      <c r="B175" s="305"/>
      <c r="C175" s="305"/>
      <c r="D175" s="5"/>
      <c r="E175" s="305"/>
      <c r="F175" s="305"/>
    </row>
    <row r="176" ht="15.75" customHeight="1">
      <c r="B176" s="305"/>
      <c r="C176" s="305"/>
      <c r="D176" s="5"/>
      <c r="E176" s="305"/>
      <c r="F176" s="305"/>
    </row>
    <row r="177" ht="15.75" customHeight="1">
      <c r="B177" s="305"/>
      <c r="C177" s="305"/>
      <c r="D177" s="5"/>
      <c r="E177" s="305"/>
      <c r="F177" s="305"/>
    </row>
    <row r="178" ht="15.75" customHeight="1">
      <c r="B178" s="305"/>
      <c r="C178" s="305"/>
      <c r="D178" s="5"/>
      <c r="E178" s="305"/>
      <c r="F178" s="305"/>
    </row>
    <row r="179" ht="15.75" customHeight="1">
      <c r="B179" s="305"/>
      <c r="C179" s="305"/>
      <c r="D179" s="5"/>
      <c r="E179" s="305"/>
      <c r="F179" s="305"/>
    </row>
    <row r="180" ht="15.75" customHeight="1">
      <c r="B180" s="305"/>
      <c r="C180" s="305"/>
      <c r="D180" s="5"/>
      <c r="E180" s="305"/>
      <c r="F180" s="305"/>
    </row>
    <row r="181" ht="15.75" customHeight="1">
      <c r="B181" s="305"/>
      <c r="C181" s="305"/>
      <c r="D181" s="5"/>
      <c r="E181" s="305"/>
      <c r="F181" s="305"/>
    </row>
    <row r="182" ht="15.75" customHeight="1">
      <c r="B182" s="305"/>
      <c r="C182" s="305"/>
      <c r="D182" s="5"/>
      <c r="E182" s="305"/>
      <c r="F182" s="305"/>
    </row>
    <row r="183" ht="15.75" customHeight="1">
      <c r="B183" s="305"/>
      <c r="C183" s="305"/>
      <c r="D183" s="5"/>
      <c r="E183" s="305"/>
      <c r="F183" s="305"/>
    </row>
    <row r="184" ht="15.75" customHeight="1">
      <c r="B184" s="305"/>
      <c r="C184" s="305"/>
      <c r="D184" s="5"/>
      <c r="E184" s="305"/>
      <c r="F184" s="305"/>
    </row>
    <row r="185" ht="15.75" customHeight="1">
      <c r="B185" s="305"/>
      <c r="C185" s="305"/>
      <c r="D185" s="5"/>
      <c r="E185" s="305"/>
      <c r="F185" s="305"/>
    </row>
    <row r="186" ht="15.75" customHeight="1">
      <c r="B186" s="305"/>
      <c r="C186" s="305"/>
      <c r="D186" s="5"/>
      <c r="E186" s="305"/>
      <c r="F186" s="305"/>
    </row>
    <row r="187" ht="15.75" customHeight="1">
      <c r="B187" s="305"/>
      <c r="C187" s="305"/>
      <c r="D187" s="5"/>
      <c r="E187" s="305"/>
      <c r="F187" s="305"/>
    </row>
    <row r="188" ht="15.75" customHeight="1">
      <c r="B188" s="305"/>
      <c r="C188" s="305"/>
      <c r="D188" s="5"/>
      <c r="E188" s="305"/>
      <c r="F188" s="305"/>
    </row>
    <row r="189" ht="15.75" customHeight="1">
      <c r="B189" s="5"/>
      <c r="C189" s="5"/>
      <c r="D189" s="5"/>
    </row>
    <row r="190" ht="15.75" customHeight="1">
      <c r="B190" s="5"/>
      <c r="C190" s="5"/>
      <c r="D190" s="5"/>
    </row>
    <row r="191" ht="15.75" customHeight="1">
      <c r="B191" s="5"/>
      <c r="C191" s="5"/>
      <c r="D191" s="5"/>
    </row>
    <row r="192" ht="15.75" customHeight="1">
      <c r="B192" s="5"/>
      <c r="C192" s="5"/>
      <c r="D192" s="5"/>
    </row>
    <row r="193" ht="15.75" customHeight="1">
      <c r="B193" s="5"/>
      <c r="C193" s="5"/>
      <c r="D193" s="5"/>
    </row>
    <row r="194" ht="15.75" customHeight="1">
      <c r="B194" s="5"/>
      <c r="C194" s="5"/>
      <c r="D194" s="5"/>
    </row>
    <row r="195" ht="15.75" customHeight="1">
      <c r="B195" s="5"/>
      <c r="C195" s="5"/>
      <c r="D195" s="5"/>
    </row>
    <row r="196" ht="15.75" customHeight="1">
      <c r="B196" s="5"/>
      <c r="C196" s="5"/>
      <c r="D196" s="5"/>
    </row>
    <row r="197" ht="15.75" customHeight="1">
      <c r="B197" s="5"/>
      <c r="C197" s="5"/>
      <c r="D197" s="5"/>
    </row>
    <row r="198" ht="15.75" customHeight="1">
      <c r="B198" s="5"/>
      <c r="C198" s="5"/>
      <c r="D198" s="5"/>
    </row>
    <row r="199" ht="15.75" customHeight="1">
      <c r="B199" s="5"/>
      <c r="C199" s="5"/>
      <c r="D199" s="5"/>
    </row>
    <row r="200" ht="15.75" customHeight="1">
      <c r="B200" s="5"/>
      <c r="C200" s="5"/>
      <c r="D200" s="5"/>
    </row>
    <row r="201" ht="15.75" customHeight="1">
      <c r="B201" s="5"/>
      <c r="C201" s="5"/>
      <c r="D201" s="5"/>
    </row>
    <row r="202" ht="15.75" customHeight="1">
      <c r="B202" s="5"/>
      <c r="C202" s="5"/>
      <c r="D202" s="5"/>
    </row>
    <row r="203" ht="15.75" customHeight="1">
      <c r="B203" s="5"/>
      <c r="C203" s="5"/>
      <c r="D203" s="5"/>
    </row>
    <row r="204" ht="15.75" customHeight="1">
      <c r="B204" s="5"/>
      <c r="C204" s="5"/>
      <c r="D204" s="5"/>
    </row>
    <row r="205" ht="15.75" customHeight="1">
      <c r="B205" s="5"/>
      <c r="C205" s="5"/>
      <c r="D205" s="5"/>
    </row>
    <row r="206" ht="15.75" customHeight="1">
      <c r="B206" s="5"/>
      <c r="C206" s="5"/>
      <c r="D206" s="5"/>
    </row>
    <row r="207" ht="15.75" customHeight="1">
      <c r="D207" s="5"/>
    </row>
    <row r="208" ht="15.75" customHeight="1">
      <c r="D208" s="5"/>
    </row>
    <row r="209" ht="15.75" customHeight="1">
      <c r="D209" s="5"/>
    </row>
    <row r="210" ht="15.75" customHeight="1">
      <c r="D210" s="5"/>
    </row>
    <row r="211" ht="15.75" customHeight="1">
      <c r="D211" s="5"/>
    </row>
    <row r="212" ht="15.75" customHeight="1">
      <c r="D212" s="5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>
      <c r="B219" s="284" t="s">
        <v>398</v>
      </c>
      <c r="C219" s="284" t="s">
        <v>399</v>
      </c>
      <c r="D219" s="284"/>
      <c r="E219" s="284" t="s">
        <v>400</v>
      </c>
    </row>
    <row r="220" ht="15.75" customHeight="1">
      <c r="B220" s="285" t="s">
        <v>401</v>
      </c>
      <c r="C220" s="285">
        <v>11.0</v>
      </c>
      <c r="D220" s="285"/>
      <c r="E220" s="285">
        <v>11.0</v>
      </c>
    </row>
    <row r="221" ht="15.75" customHeight="1">
      <c r="B221" s="285" t="s">
        <v>402</v>
      </c>
      <c r="C221" s="285">
        <v>2.0</v>
      </c>
      <c r="D221" s="285"/>
      <c r="E221" s="285">
        <v>2.0</v>
      </c>
    </row>
    <row r="222" ht="15.75" customHeight="1">
      <c r="B222" s="285" t="s">
        <v>403</v>
      </c>
      <c r="C222" s="285">
        <v>1.0</v>
      </c>
      <c r="D222" s="285"/>
      <c r="E222" s="285">
        <v>1.0</v>
      </c>
    </row>
    <row r="223" ht="15.75" customHeight="1">
      <c r="B223" s="285" t="s">
        <v>404</v>
      </c>
      <c r="C223" s="285">
        <v>1.0</v>
      </c>
      <c r="D223" s="285"/>
      <c r="E223" s="285">
        <v>1.0</v>
      </c>
    </row>
    <row r="224" ht="15.75" customHeight="1">
      <c r="B224" s="286" t="s">
        <v>405</v>
      </c>
      <c r="C224" s="285">
        <v>1.0</v>
      </c>
      <c r="D224" s="285"/>
      <c r="E224" s="285">
        <v>1.0</v>
      </c>
    </row>
    <row r="225" ht="15.75" customHeight="1">
      <c r="B225" s="285"/>
      <c r="C225" s="285"/>
      <c r="D225" s="285"/>
      <c r="E225" s="285"/>
    </row>
    <row r="226" ht="15.75" customHeight="1">
      <c r="B226" s="285"/>
      <c r="C226" s="285"/>
      <c r="D226" s="285"/>
      <c r="E226" s="285"/>
    </row>
    <row r="227" ht="15.75" customHeight="1">
      <c r="B227" s="285"/>
      <c r="C227" s="285"/>
      <c r="D227" s="285"/>
      <c r="E227" s="285"/>
    </row>
    <row r="228" ht="15.75" customHeight="1">
      <c r="B228" s="285"/>
      <c r="C228" s="285"/>
      <c r="D228" s="285"/>
      <c r="E228" s="285"/>
    </row>
    <row r="229" ht="15.75" customHeight="1">
      <c r="B229" s="285"/>
      <c r="C229" s="287"/>
      <c r="D229" s="287"/>
      <c r="E229" s="287"/>
    </row>
    <row r="230" ht="15.75" customHeight="1">
      <c r="B230" s="285"/>
      <c r="C230" s="285"/>
      <c r="D230" s="285"/>
      <c r="E230" s="285"/>
      <c r="F230" s="288" t="s">
        <v>114</v>
      </c>
      <c r="G230" s="288" t="s">
        <v>406</v>
      </c>
    </row>
    <row r="231" ht="15.75" customHeight="1">
      <c r="B231" s="288" t="s">
        <v>407</v>
      </c>
      <c r="C231" s="288">
        <f>SUM(C220:C230)</f>
        <v>16</v>
      </c>
      <c r="D231" s="288"/>
      <c r="E231" s="288">
        <f>SUM(E220:E230)</f>
        <v>16</v>
      </c>
      <c r="F231" s="289">
        <f>C231-E231</f>
        <v>0</v>
      </c>
      <c r="G231" s="290">
        <f>E231/C231-1</f>
        <v>0</v>
      </c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</sheetData>
  <mergeCells count="8">
    <mergeCell ref="A1:M1"/>
    <mergeCell ref="A2:M2"/>
    <mergeCell ref="A3:M3"/>
    <mergeCell ref="A5:J5"/>
    <mergeCell ref="B8:F8"/>
    <mergeCell ref="B59:F59"/>
    <mergeCell ref="B105:F105"/>
    <mergeCell ref="B148:F148"/>
  </mergeCells>
  <printOptions/>
  <pageMargins bottom="0.75" footer="0.0" header="0.0" left="0.7" right="0.7" top="0.75"/>
  <pageSetup orientation="landscape"/>
  <drawing r:id="rId1"/>
</worksheet>
</file>